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\Documents\GFT\new small business template\"/>
    </mc:Choice>
  </mc:AlternateContent>
  <xr:revisionPtr revIDLastSave="0" documentId="13_ncr:1_{2ABA8D14-9E5F-423C-BCA2-6B9AB053EB51}" xr6:coauthVersionLast="45" xr6:coauthVersionMax="45" xr10:uidLastSave="{00000000-0000-0000-0000-000000000000}"/>
  <bookViews>
    <workbookView xWindow="-120" yWindow="-120" windowWidth="29040" windowHeight="15840" xr2:uid="{DBFCA0E0-768E-4326-8F36-555EF9E2506B}"/>
  </bookViews>
  <sheets>
    <sheet name="Cover" sheetId="1" r:id="rId1"/>
    <sheet name="Contents" sheetId="2" r:id="rId2"/>
    <sheet name="Financial_Statements" sheetId="3" r:id="rId3"/>
    <sheet name="Products" sheetId="5" r:id="rId4"/>
    <sheet name="Selling_Marketing" sheetId="7" r:id="rId5"/>
    <sheet name="General_Admin" sheetId="8" r:id="rId6"/>
    <sheet name="Employees" sheetId="10" r:id="rId7"/>
    <sheet name="Capex" sheetId="9" r:id="rId8"/>
    <sheet name="BS_Assump" sheetId="12" r:id="rId9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5" l="1"/>
  <c r="E16" i="5"/>
  <c r="F38" i="5"/>
  <c r="F8" i="5"/>
  <c r="F16" i="5"/>
  <c r="D30" i="9"/>
  <c r="E29" i="9"/>
  <c r="Q1" i="3"/>
  <c r="P46" i="3"/>
  <c r="O46" i="3"/>
  <c r="N46" i="3"/>
  <c r="M46" i="3"/>
  <c r="L46" i="3"/>
  <c r="K46" i="3"/>
  <c r="J46" i="3"/>
  <c r="I46" i="3"/>
  <c r="H46" i="3"/>
  <c r="G46" i="3"/>
  <c r="F46" i="3"/>
  <c r="E46" i="3"/>
  <c r="F41" i="12"/>
  <c r="E41" i="12"/>
  <c r="F44" i="12"/>
  <c r="G41" i="12"/>
  <c r="G44" i="12"/>
  <c r="H41" i="12"/>
  <c r="H44" i="12"/>
  <c r="I41" i="12"/>
  <c r="I44" i="12"/>
  <c r="J41" i="12"/>
  <c r="J44" i="12"/>
  <c r="K41" i="12"/>
  <c r="K44" i="12"/>
  <c r="L41" i="12"/>
  <c r="L44" i="12"/>
  <c r="M41" i="12"/>
  <c r="M44" i="12"/>
  <c r="N41" i="12"/>
  <c r="N44" i="12"/>
  <c r="O41" i="12"/>
  <c r="O44" i="12"/>
  <c r="P41" i="12"/>
  <c r="P44" i="12"/>
  <c r="E44" i="12"/>
  <c r="D44" i="12"/>
  <c r="Q24" i="7"/>
  <c r="Q23" i="7"/>
  <c r="Q22" i="7"/>
  <c r="Q21" i="7"/>
  <c r="Q20" i="7"/>
  <c r="Q19" i="7"/>
  <c r="Q18" i="7"/>
  <c r="Q17" i="7"/>
  <c r="Q25" i="7"/>
  <c r="F8" i="7"/>
  <c r="F14" i="7"/>
  <c r="G38" i="5"/>
  <c r="G8" i="5"/>
  <c r="G16" i="5"/>
  <c r="G8" i="7"/>
  <c r="G14" i="7"/>
  <c r="H38" i="5"/>
  <c r="H8" i="5"/>
  <c r="H16" i="5"/>
  <c r="H8" i="7"/>
  <c r="H14" i="7"/>
  <c r="I38" i="5"/>
  <c r="I8" i="5"/>
  <c r="I16" i="5"/>
  <c r="I8" i="7"/>
  <c r="I14" i="7"/>
  <c r="J38" i="5"/>
  <c r="J8" i="5"/>
  <c r="J16" i="5"/>
  <c r="J8" i="7"/>
  <c r="J14" i="7"/>
  <c r="K38" i="5"/>
  <c r="K8" i="5"/>
  <c r="K16" i="5"/>
  <c r="K8" i="7"/>
  <c r="K14" i="7"/>
  <c r="L38" i="5"/>
  <c r="L8" i="5"/>
  <c r="L16" i="5"/>
  <c r="L8" i="7"/>
  <c r="L14" i="7"/>
  <c r="M38" i="5"/>
  <c r="M8" i="5"/>
  <c r="M16" i="5"/>
  <c r="M8" i="7"/>
  <c r="M14" i="7"/>
  <c r="N38" i="5"/>
  <c r="N8" i="5"/>
  <c r="N16" i="5"/>
  <c r="N8" i="7"/>
  <c r="N14" i="7"/>
  <c r="O38" i="5"/>
  <c r="O8" i="5"/>
  <c r="O16" i="5"/>
  <c r="O8" i="7"/>
  <c r="O14" i="7"/>
  <c r="P38" i="5"/>
  <c r="P8" i="5"/>
  <c r="P16" i="5"/>
  <c r="P8" i="7"/>
  <c r="P14" i="7"/>
  <c r="E18" i="5"/>
  <c r="E8" i="7"/>
  <c r="E14" i="7"/>
  <c r="Q14" i="7"/>
  <c r="P40" i="3"/>
  <c r="O40" i="3"/>
  <c r="N40" i="3"/>
  <c r="M40" i="3"/>
  <c r="L40" i="3"/>
  <c r="K40" i="3"/>
  <c r="J40" i="3"/>
  <c r="I40" i="3"/>
  <c r="H40" i="3"/>
  <c r="G40" i="3"/>
  <c r="F18" i="5"/>
  <c r="F26" i="5"/>
  <c r="F27" i="5"/>
  <c r="F33" i="5"/>
  <c r="F9" i="3"/>
  <c r="F40" i="3"/>
  <c r="E26" i="5"/>
  <c r="E27" i="5"/>
  <c r="E33" i="5"/>
  <c r="E9" i="3"/>
  <c r="E40" i="3"/>
  <c r="Q9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F8" i="3"/>
  <c r="G8" i="3"/>
  <c r="H8" i="3"/>
  <c r="I8" i="3"/>
  <c r="J8" i="3"/>
  <c r="K8" i="3"/>
  <c r="L8" i="3"/>
  <c r="M8" i="3"/>
  <c r="N8" i="3"/>
  <c r="O8" i="3"/>
  <c r="P8" i="3"/>
  <c r="E8" i="3"/>
  <c r="Q8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Q11" i="3"/>
  <c r="Q12" i="3"/>
  <c r="P11" i="3"/>
  <c r="P12" i="3"/>
  <c r="O11" i="3"/>
  <c r="O12" i="3"/>
  <c r="N11" i="3"/>
  <c r="N12" i="3"/>
  <c r="M11" i="3"/>
  <c r="M12" i="3"/>
  <c r="L11" i="3"/>
  <c r="L12" i="3"/>
  <c r="K11" i="3"/>
  <c r="K12" i="3"/>
  <c r="J11" i="3"/>
  <c r="J12" i="3"/>
  <c r="I11" i="3"/>
  <c r="I12" i="3"/>
  <c r="H11" i="3"/>
  <c r="H12" i="3"/>
  <c r="G11" i="3"/>
  <c r="G12" i="3"/>
  <c r="F11" i="3"/>
  <c r="F12" i="3"/>
  <c r="E11" i="3"/>
  <c r="E12" i="3"/>
  <c r="Q8" i="7"/>
  <c r="Q29" i="7"/>
  <c r="P29" i="7"/>
  <c r="O29" i="7"/>
  <c r="N29" i="7"/>
  <c r="N28" i="7"/>
  <c r="M29" i="7"/>
  <c r="L29" i="7"/>
  <c r="K29" i="7"/>
  <c r="J29" i="7"/>
  <c r="J28" i="7"/>
  <c r="I29" i="7"/>
  <c r="H29" i="7"/>
  <c r="G29" i="7"/>
  <c r="F29" i="7"/>
  <c r="F28" i="7"/>
  <c r="E29" i="7"/>
  <c r="E28" i="7"/>
  <c r="Q28" i="7"/>
  <c r="P28" i="7"/>
  <c r="O28" i="7"/>
  <c r="M28" i="7"/>
  <c r="L28" i="7"/>
  <c r="K28" i="7"/>
  <c r="I28" i="7"/>
  <c r="H28" i="7"/>
  <c r="G28" i="7"/>
  <c r="F19" i="3"/>
  <c r="G19" i="3"/>
  <c r="H19" i="3"/>
  <c r="I19" i="3"/>
  <c r="J19" i="3"/>
  <c r="K19" i="3"/>
  <c r="L19" i="3"/>
  <c r="M19" i="3"/>
  <c r="N19" i="3"/>
  <c r="O19" i="3"/>
  <c r="P19" i="3"/>
  <c r="E19" i="3"/>
  <c r="Q19" i="3"/>
  <c r="Q86" i="3"/>
  <c r="D88" i="3"/>
  <c r="E86" i="3"/>
  <c r="F81" i="3"/>
  <c r="E52" i="3"/>
  <c r="E80" i="3"/>
  <c r="F52" i="3"/>
  <c r="G52" i="3"/>
  <c r="H52" i="3"/>
  <c r="H80" i="3"/>
  <c r="I52" i="3"/>
  <c r="J80" i="3"/>
  <c r="J52" i="3"/>
  <c r="K52" i="3"/>
  <c r="L52" i="3"/>
  <c r="L80" i="3"/>
  <c r="M52" i="3"/>
  <c r="N80" i="3"/>
  <c r="N52" i="3"/>
  <c r="O52" i="3"/>
  <c r="P52" i="3"/>
  <c r="P80" i="3"/>
  <c r="F51" i="3"/>
  <c r="G51" i="3"/>
  <c r="H51" i="3"/>
  <c r="I51" i="3"/>
  <c r="J51" i="3"/>
  <c r="K51" i="3"/>
  <c r="L51" i="3"/>
  <c r="M51" i="3"/>
  <c r="N51" i="3"/>
  <c r="O51" i="3"/>
  <c r="P51" i="3"/>
  <c r="Q51" i="3"/>
  <c r="E51" i="3"/>
  <c r="E79" i="3"/>
  <c r="Q54" i="3"/>
  <c r="Q48" i="3"/>
  <c r="Q47" i="3"/>
  <c r="Q46" i="3"/>
  <c r="Q43" i="3"/>
  <c r="Q42" i="3"/>
  <c r="Q41" i="3"/>
  <c r="Q82" i="3"/>
  <c r="Q71" i="3"/>
  <c r="Q67" i="3"/>
  <c r="G6" i="3"/>
  <c r="H6" i="3"/>
  <c r="I6" i="3"/>
  <c r="J6" i="3"/>
  <c r="K6" i="3"/>
  <c r="L6" i="3"/>
  <c r="M6" i="3"/>
  <c r="N6" i="3"/>
  <c r="O6" i="3"/>
  <c r="P6" i="3"/>
  <c r="F6" i="3"/>
  <c r="D6" i="3"/>
  <c r="E5" i="3"/>
  <c r="E6" i="3"/>
  <c r="E6" i="9"/>
  <c r="F6" i="9"/>
  <c r="G6" i="9"/>
  <c r="H6" i="9"/>
  <c r="I6" i="9"/>
  <c r="J6" i="9"/>
  <c r="K6" i="9"/>
  <c r="L6" i="9"/>
  <c r="M6" i="9"/>
  <c r="N6" i="9"/>
  <c r="O6" i="9"/>
  <c r="P6" i="9"/>
  <c r="Q6" i="9"/>
  <c r="P71" i="3"/>
  <c r="L71" i="3"/>
  <c r="H71" i="3"/>
  <c r="P82" i="3"/>
  <c r="O82" i="3"/>
  <c r="L82" i="3"/>
  <c r="K82" i="3"/>
  <c r="H82" i="3"/>
  <c r="G82" i="3"/>
  <c r="P81" i="3"/>
  <c r="L81" i="3"/>
  <c r="H81" i="3"/>
  <c r="E81" i="3"/>
  <c r="D55" i="3"/>
  <c r="D54" i="3"/>
  <c r="D53" i="3"/>
  <c r="D52" i="3"/>
  <c r="D51" i="3"/>
  <c r="D48" i="3"/>
  <c r="D47" i="3"/>
  <c r="D46" i="3"/>
  <c r="D44" i="3"/>
  <c r="D49" i="3"/>
  <c r="D43" i="3"/>
  <c r="D42" i="3"/>
  <c r="D41" i="3"/>
  <c r="D40" i="3"/>
  <c r="D36" i="3"/>
  <c r="D34" i="3"/>
  <c r="D33" i="3"/>
  <c r="D32" i="3"/>
  <c r="D31" i="3"/>
  <c r="D30" i="3"/>
  <c r="D38" i="12"/>
  <c r="D36" i="12"/>
  <c r="D17" i="12"/>
  <c r="D28" i="12"/>
  <c r="D34" i="12"/>
  <c r="D23" i="12"/>
  <c r="D13" i="12"/>
  <c r="E6" i="12"/>
  <c r="D6" i="12"/>
  <c r="Q34" i="12"/>
  <c r="P34" i="12"/>
  <c r="P36" i="12"/>
  <c r="O34" i="12"/>
  <c r="O36" i="12"/>
  <c r="N34" i="12"/>
  <c r="N36" i="12"/>
  <c r="M34" i="12"/>
  <c r="M36" i="12"/>
  <c r="L34" i="12"/>
  <c r="L36" i="12"/>
  <c r="K34" i="12"/>
  <c r="K36" i="12"/>
  <c r="J34" i="12"/>
  <c r="J36" i="12"/>
  <c r="I34" i="12"/>
  <c r="I36" i="12"/>
  <c r="H34" i="12"/>
  <c r="H36" i="12"/>
  <c r="G34" i="12"/>
  <c r="G36" i="12"/>
  <c r="F34" i="12"/>
  <c r="F36" i="12"/>
  <c r="E34" i="12"/>
  <c r="E36" i="12"/>
  <c r="Q36" i="12"/>
  <c r="N17" i="12"/>
  <c r="J17" i="12"/>
  <c r="F17" i="12"/>
  <c r="P17" i="12"/>
  <c r="O17" i="12"/>
  <c r="L17" i="12"/>
  <c r="K17" i="12"/>
  <c r="H17" i="12"/>
  <c r="G17" i="12"/>
  <c r="Q17" i="12"/>
  <c r="M17" i="12"/>
  <c r="I17" i="12"/>
  <c r="E17" i="12"/>
  <c r="E82" i="3"/>
  <c r="E67" i="3"/>
  <c r="E71" i="3"/>
  <c r="N82" i="3"/>
  <c r="M82" i="3"/>
  <c r="J82" i="3"/>
  <c r="I82" i="3"/>
  <c r="F82" i="3"/>
  <c r="O81" i="3"/>
  <c r="N81" i="3"/>
  <c r="M81" i="3"/>
  <c r="K81" i="3"/>
  <c r="J81" i="3"/>
  <c r="I81" i="3"/>
  <c r="G81" i="3"/>
  <c r="G80" i="3"/>
  <c r="K80" i="3"/>
  <c r="O80" i="3"/>
  <c r="F71" i="3"/>
  <c r="G71" i="3"/>
  <c r="J71" i="3"/>
  <c r="K71" i="3"/>
  <c r="N71" i="3"/>
  <c r="O71" i="3"/>
  <c r="F67" i="3"/>
  <c r="G67" i="3"/>
  <c r="H67" i="3"/>
  <c r="I67" i="3"/>
  <c r="J67" i="3"/>
  <c r="K67" i="3"/>
  <c r="L67" i="3"/>
  <c r="M67" i="3"/>
  <c r="N67" i="3"/>
  <c r="O67" i="3"/>
  <c r="P67" i="3"/>
  <c r="Q22" i="9"/>
  <c r="Q21" i="9"/>
  <c r="Q20" i="9"/>
  <c r="Q19" i="9"/>
  <c r="Q18" i="9"/>
  <c r="Q17" i="9"/>
  <c r="Q16" i="9"/>
  <c r="Q15" i="9"/>
  <c r="Q14" i="9"/>
  <c r="Q13" i="9"/>
  <c r="Q12" i="9"/>
  <c r="Q11" i="9"/>
  <c r="Q10" i="9"/>
  <c r="Q9" i="9"/>
  <c r="Q8" i="9"/>
  <c r="Q27" i="10"/>
  <c r="Q26" i="10"/>
  <c r="Q25" i="10"/>
  <c r="Q24" i="10"/>
  <c r="Q23" i="10"/>
  <c r="Q22" i="10"/>
  <c r="Q21" i="10"/>
  <c r="Q20" i="10"/>
  <c r="Q15" i="10"/>
  <c r="Q14" i="10"/>
  <c r="Q13" i="10"/>
  <c r="Q12" i="10"/>
  <c r="Q11" i="10"/>
  <c r="Q10" i="10"/>
  <c r="Q16" i="10"/>
  <c r="Q17" i="10"/>
  <c r="Q9" i="10"/>
  <c r="Q8" i="10"/>
  <c r="P17" i="10"/>
  <c r="O17" i="10"/>
  <c r="O18" i="10"/>
  <c r="O13" i="7"/>
  <c r="L17" i="10"/>
  <c r="K17" i="10"/>
  <c r="K18" i="10"/>
  <c r="K13" i="7"/>
  <c r="H17" i="10"/>
  <c r="G17" i="10"/>
  <c r="P28" i="10"/>
  <c r="O28" i="10"/>
  <c r="N28" i="10"/>
  <c r="N29" i="10"/>
  <c r="N30" i="10"/>
  <c r="N8" i="8"/>
  <c r="M28" i="10"/>
  <c r="L28" i="10"/>
  <c r="L29" i="10"/>
  <c r="L30" i="10"/>
  <c r="L8" i="8"/>
  <c r="K28" i="10"/>
  <c r="J28" i="10"/>
  <c r="J29" i="10"/>
  <c r="J30" i="10"/>
  <c r="J8" i="8"/>
  <c r="I28" i="10"/>
  <c r="H28" i="10"/>
  <c r="H29" i="10"/>
  <c r="H30" i="10"/>
  <c r="H8" i="8"/>
  <c r="G28" i="10"/>
  <c r="G29" i="10"/>
  <c r="G30" i="10"/>
  <c r="G8" i="8"/>
  <c r="F28" i="10"/>
  <c r="F29" i="10"/>
  <c r="F30" i="10"/>
  <c r="F8" i="8"/>
  <c r="E28" i="10"/>
  <c r="P29" i="10"/>
  <c r="P30" i="10"/>
  <c r="P8" i="8"/>
  <c r="O29" i="10"/>
  <c r="O30" i="10"/>
  <c r="O8" i="8"/>
  <c r="M29" i="10"/>
  <c r="K29" i="10"/>
  <c r="K30" i="10"/>
  <c r="K8" i="8"/>
  <c r="I29" i="10"/>
  <c r="E29" i="10"/>
  <c r="E30" i="10"/>
  <c r="E8" i="8"/>
  <c r="Q24" i="8"/>
  <c r="Q23" i="8"/>
  <c r="Q22" i="8"/>
  <c r="Q21" i="8"/>
  <c r="Q20" i="8"/>
  <c r="Q19" i="8"/>
  <c r="Q18" i="8"/>
  <c r="Q17" i="8"/>
  <c r="Q16" i="8"/>
  <c r="Q15" i="8"/>
  <c r="Q14" i="8"/>
  <c r="Q13" i="8"/>
  <c r="Q12" i="8"/>
  <c r="Q11" i="8"/>
  <c r="Q10" i="8"/>
  <c r="Q9" i="8"/>
  <c r="M30" i="10"/>
  <c r="M8" i="8"/>
  <c r="I30" i="10"/>
  <c r="I8" i="8"/>
  <c r="G18" i="10"/>
  <c r="G13" i="7"/>
  <c r="P16" i="10"/>
  <c r="O16" i="10"/>
  <c r="N16" i="10"/>
  <c r="N17" i="10"/>
  <c r="M16" i="10"/>
  <c r="M17" i="10"/>
  <c r="L16" i="10"/>
  <c r="K16" i="10"/>
  <c r="J16" i="10"/>
  <c r="J17" i="10"/>
  <c r="I16" i="10"/>
  <c r="I17" i="10"/>
  <c r="H16" i="10"/>
  <c r="G16" i="10"/>
  <c r="F16" i="10"/>
  <c r="F17" i="10"/>
  <c r="E16" i="10"/>
  <c r="E17" i="10"/>
  <c r="P23" i="9"/>
  <c r="P75" i="3"/>
  <c r="P77" i="3"/>
  <c r="O23" i="9"/>
  <c r="O75" i="3"/>
  <c r="O77" i="3"/>
  <c r="N23" i="9"/>
  <c r="N75" i="3"/>
  <c r="N77" i="3"/>
  <c r="M23" i="9"/>
  <c r="M75" i="3"/>
  <c r="M77" i="3"/>
  <c r="L23" i="9"/>
  <c r="L75" i="3"/>
  <c r="L77" i="3"/>
  <c r="K23" i="9"/>
  <c r="K75" i="3"/>
  <c r="K77" i="3"/>
  <c r="J23" i="9"/>
  <c r="J75" i="3"/>
  <c r="J77" i="3"/>
  <c r="I23" i="9"/>
  <c r="I75" i="3"/>
  <c r="I77" i="3"/>
  <c r="H23" i="9"/>
  <c r="H75" i="3"/>
  <c r="H77" i="3"/>
  <c r="G23" i="9"/>
  <c r="G75" i="3"/>
  <c r="G77" i="3"/>
  <c r="F23" i="9"/>
  <c r="F75" i="3"/>
  <c r="F77" i="3"/>
  <c r="E23" i="9"/>
  <c r="E26" i="9"/>
  <c r="F26" i="9"/>
  <c r="F16" i="3"/>
  <c r="F64" i="3"/>
  <c r="P25" i="8"/>
  <c r="P15" i="3"/>
  <c r="O25" i="8"/>
  <c r="O15" i="3"/>
  <c r="N25" i="8"/>
  <c r="N15" i="3"/>
  <c r="M25" i="8"/>
  <c r="M15" i="3"/>
  <c r="L25" i="8"/>
  <c r="L15" i="3"/>
  <c r="K25" i="8"/>
  <c r="K15" i="3"/>
  <c r="J25" i="8"/>
  <c r="J15" i="3"/>
  <c r="I25" i="8"/>
  <c r="I15" i="3"/>
  <c r="H25" i="8"/>
  <c r="H15" i="3"/>
  <c r="G25" i="8"/>
  <c r="G15" i="3"/>
  <c r="F25" i="8"/>
  <c r="F15" i="3"/>
  <c r="E25" i="8"/>
  <c r="E15" i="3"/>
  <c r="F67" i="5"/>
  <c r="G67" i="5"/>
  <c r="F66" i="5"/>
  <c r="F15" i="5"/>
  <c r="F63" i="5"/>
  <c r="F24" i="5"/>
  <c r="F62" i="5"/>
  <c r="G62" i="5"/>
  <c r="G14" i="5"/>
  <c r="F59" i="5"/>
  <c r="F23" i="5"/>
  <c r="F58" i="5"/>
  <c r="G58" i="5"/>
  <c r="F55" i="5"/>
  <c r="F22" i="5"/>
  <c r="F54" i="5"/>
  <c r="G54" i="5"/>
  <c r="F51" i="5"/>
  <c r="G51" i="5"/>
  <c r="F50" i="5"/>
  <c r="G50" i="5"/>
  <c r="F47" i="5"/>
  <c r="F20" i="5"/>
  <c r="F46" i="5"/>
  <c r="F10" i="5"/>
  <c r="F43" i="5"/>
  <c r="G43" i="5"/>
  <c r="F42" i="5"/>
  <c r="F9" i="5"/>
  <c r="F39" i="5"/>
  <c r="P27" i="5"/>
  <c r="P9" i="7"/>
  <c r="O27" i="5"/>
  <c r="O9" i="7"/>
  <c r="N27" i="5"/>
  <c r="N9" i="7"/>
  <c r="M27" i="5"/>
  <c r="M9" i="7"/>
  <c r="L27" i="5"/>
  <c r="L9" i="7"/>
  <c r="K27" i="5"/>
  <c r="K9" i="7"/>
  <c r="J27" i="5"/>
  <c r="J9" i="7"/>
  <c r="I27" i="5"/>
  <c r="I9" i="7"/>
  <c r="H27" i="5"/>
  <c r="H9" i="7"/>
  <c r="G27" i="5"/>
  <c r="G9" i="7"/>
  <c r="F9" i="7"/>
  <c r="E9" i="7"/>
  <c r="P25" i="7"/>
  <c r="O25" i="7"/>
  <c r="N25" i="7"/>
  <c r="M25" i="7"/>
  <c r="L25" i="7"/>
  <c r="K25" i="7"/>
  <c r="J25" i="7"/>
  <c r="I25" i="7"/>
  <c r="H25" i="7"/>
  <c r="G25" i="7"/>
  <c r="F25" i="7"/>
  <c r="E25" i="7"/>
  <c r="Q32" i="5"/>
  <c r="Q31" i="5"/>
  <c r="Q30" i="5"/>
  <c r="Q29" i="5"/>
  <c r="F25" i="5"/>
  <c r="E11" i="5"/>
  <c r="E25" i="5"/>
  <c r="E24" i="5"/>
  <c r="E23" i="5"/>
  <c r="E22" i="5"/>
  <c r="E21" i="5"/>
  <c r="E20" i="5"/>
  <c r="E19" i="5"/>
  <c r="E15" i="5"/>
  <c r="E14" i="5"/>
  <c r="E13" i="5"/>
  <c r="E12" i="5"/>
  <c r="E10" i="5"/>
  <c r="E9" i="5"/>
  <c r="F12" i="5"/>
  <c r="F14" i="5"/>
  <c r="C15" i="5"/>
  <c r="C25" i="5"/>
  <c r="C14" i="5"/>
  <c r="C24" i="5"/>
  <c r="C13" i="5"/>
  <c r="C23" i="5"/>
  <c r="C12" i="5"/>
  <c r="C22" i="5"/>
  <c r="C11" i="5"/>
  <c r="C21" i="5"/>
  <c r="C10" i="5"/>
  <c r="C20" i="5"/>
  <c r="C9" i="5"/>
  <c r="C19" i="5"/>
  <c r="C8" i="5"/>
  <c r="C18" i="5"/>
  <c r="E6" i="8"/>
  <c r="F6" i="8"/>
  <c r="G6" i="8"/>
  <c r="H6" i="8"/>
  <c r="I6" i="8"/>
  <c r="J6" i="8"/>
  <c r="K6" i="8"/>
  <c r="L6" i="8"/>
  <c r="M6" i="8"/>
  <c r="N6" i="8"/>
  <c r="O6" i="8"/>
  <c r="P6" i="8"/>
  <c r="Q6" i="8"/>
  <c r="O79" i="3"/>
  <c r="K79" i="3"/>
  <c r="K84" i="3"/>
  <c r="G79" i="3"/>
  <c r="G84" i="3"/>
  <c r="F80" i="3"/>
  <c r="F84" i="3"/>
  <c r="E28" i="9"/>
  <c r="E75" i="3"/>
  <c r="Q23" i="9"/>
  <c r="E16" i="3"/>
  <c r="E64" i="3"/>
  <c r="F29" i="9"/>
  <c r="Q28" i="10"/>
  <c r="Q29" i="10"/>
  <c r="Q30" i="10"/>
  <c r="H18" i="10"/>
  <c r="H13" i="7"/>
  <c r="L18" i="10"/>
  <c r="L13" i="7"/>
  <c r="P18" i="10"/>
  <c r="P13" i="7"/>
  <c r="E18" i="10"/>
  <c r="E13" i="7"/>
  <c r="Q13" i="7"/>
  <c r="I18" i="10"/>
  <c r="I13" i="7"/>
  <c r="M18" i="10"/>
  <c r="M13" i="7"/>
  <c r="Q25" i="8"/>
  <c r="Q27" i="5"/>
  <c r="F79" i="3"/>
  <c r="P79" i="3"/>
  <c r="L79" i="3"/>
  <c r="L84" i="3"/>
  <c r="Q81" i="3"/>
  <c r="N79" i="3"/>
  <c r="N84" i="3"/>
  <c r="J79" i="3"/>
  <c r="J84" i="3"/>
  <c r="H79" i="3"/>
  <c r="H84" i="3"/>
  <c r="M80" i="3"/>
  <c r="I80" i="3"/>
  <c r="Q80" i="3"/>
  <c r="Q52" i="3"/>
  <c r="I79" i="3"/>
  <c r="M79" i="3"/>
  <c r="M84" i="3"/>
  <c r="P84" i="3"/>
  <c r="O84" i="3"/>
  <c r="M71" i="3"/>
  <c r="I71" i="3"/>
  <c r="E84" i="3"/>
  <c r="E6" i="10"/>
  <c r="F6" i="10"/>
  <c r="G6" i="10"/>
  <c r="H6" i="10"/>
  <c r="I6" i="10"/>
  <c r="J6" i="10"/>
  <c r="K6" i="10"/>
  <c r="L6" i="10"/>
  <c r="M6" i="10"/>
  <c r="N6" i="10"/>
  <c r="O6" i="10"/>
  <c r="P6" i="10"/>
  <c r="Q6" i="10"/>
  <c r="E6" i="5"/>
  <c r="F6" i="5"/>
  <c r="G6" i="5"/>
  <c r="H6" i="5"/>
  <c r="I6" i="5"/>
  <c r="J6" i="5"/>
  <c r="K6" i="5"/>
  <c r="L6" i="5"/>
  <c r="M6" i="5"/>
  <c r="N6" i="5"/>
  <c r="O6" i="5"/>
  <c r="P6" i="5"/>
  <c r="Q6" i="5"/>
  <c r="E6" i="7"/>
  <c r="F6" i="7"/>
  <c r="G6" i="7"/>
  <c r="H6" i="7"/>
  <c r="I6" i="7"/>
  <c r="J6" i="7"/>
  <c r="K6" i="7"/>
  <c r="L6" i="7"/>
  <c r="M6" i="7"/>
  <c r="N6" i="7"/>
  <c r="O6" i="7"/>
  <c r="P6" i="7"/>
  <c r="Q6" i="7"/>
  <c r="Q18" i="10"/>
  <c r="F18" i="10"/>
  <c r="F13" i="7"/>
  <c r="J18" i="10"/>
  <c r="J13" i="7"/>
  <c r="N18" i="10"/>
  <c r="N13" i="7"/>
  <c r="Q8" i="8"/>
  <c r="Q15" i="3"/>
  <c r="G26" i="9"/>
  <c r="G63" i="5"/>
  <c r="H63" i="5"/>
  <c r="F13" i="5"/>
  <c r="F11" i="5"/>
  <c r="I63" i="5"/>
  <c r="H24" i="5"/>
  <c r="G25" i="5"/>
  <c r="H67" i="5"/>
  <c r="G66" i="5"/>
  <c r="G24" i="5"/>
  <c r="H62" i="5"/>
  <c r="G13" i="5"/>
  <c r="H58" i="5"/>
  <c r="G59" i="5"/>
  <c r="G12" i="5"/>
  <c r="H54" i="5"/>
  <c r="G55" i="5"/>
  <c r="G11" i="5"/>
  <c r="H50" i="5"/>
  <c r="G21" i="5"/>
  <c r="H51" i="5"/>
  <c r="F21" i="5"/>
  <c r="G46" i="5"/>
  <c r="G47" i="5"/>
  <c r="H43" i="5"/>
  <c r="G19" i="5"/>
  <c r="F19" i="5"/>
  <c r="G42" i="5"/>
  <c r="G39" i="5"/>
  <c r="Q9" i="7"/>
  <c r="F28" i="9"/>
  <c r="G28" i="9"/>
  <c r="E30" i="9"/>
  <c r="E36" i="3"/>
  <c r="H26" i="9"/>
  <c r="G29" i="9"/>
  <c r="G16" i="3"/>
  <c r="E77" i="3"/>
  <c r="Q75" i="3"/>
  <c r="Q77" i="3"/>
  <c r="F30" i="9"/>
  <c r="F36" i="3"/>
  <c r="Q79" i="3"/>
  <c r="I84" i="3"/>
  <c r="Q84" i="3"/>
  <c r="F5" i="3"/>
  <c r="F6" i="12"/>
  <c r="I62" i="5"/>
  <c r="H14" i="5"/>
  <c r="I67" i="5"/>
  <c r="H25" i="5"/>
  <c r="G15" i="5"/>
  <c r="H66" i="5"/>
  <c r="J63" i="5"/>
  <c r="I24" i="5"/>
  <c r="G23" i="5"/>
  <c r="H59" i="5"/>
  <c r="I58" i="5"/>
  <c r="H13" i="5"/>
  <c r="H55" i="5"/>
  <c r="G22" i="5"/>
  <c r="I54" i="5"/>
  <c r="H12" i="5"/>
  <c r="I51" i="5"/>
  <c r="H21" i="5"/>
  <c r="I50" i="5"/>
  <c r="H11" i="5"/>
  <c r="H47" i="5"/>
  <c r="G20" i="5"/>
  <c r="H46" i="5"/>
  <c r="G10" i="5"/>
  <c r="H42" i="5"/>
  <c r="G9" i="5"/>
  <c r="I43" i="5"/>
  <c r="H19" i="5"/>
  <c r="H39" i="5"/>
  <c r="G18" i="5"/>
  <c r="E30" i="7"/>
  <c r="H28" i="9"/>
  <c r="G30" i="9"/>
  <c r="G36" i="3"/>
  <c r="G64" i="3"/>
  <c r="I26" i="9"/>
  <c r="H16" i="3"/>
  <c r="H64" i="3"/>
  <c r="H29" i="9"/>
  <c r="G5" i="3"/>
  <c r="G6" i="12"/>
  <c r="I66" i="5"/>
  <c r="H15" i="5"/>
  <c r="I14" i="5"/>
  <c r="J62" i="5"/>
  <c r="J24" i="5"/>
  <c r="K63" i="5"/>
  <c r="I25" i="5"/>
  <c r="J67" i="5"/>
  <c r="I59" i="5"/>
  <c r="H23" i="5"/>
  <c r="I13" i="5"/>
  <c r="J58" i="5"/>
  <c r="I12" i="5"/>
  <c r="J54" i="5"/>
  <c r="I55" i="5"/>
  <c r="H22" i="5"/>
  <c r="I11" i="5"/>
  <c r="J50" i="5"/>
  <c r="J51" i="5"/>
  <c r="I21" i="5"/>
  <c r="I46" i="5"/>
  <c r="H10" i="5"/>
  <c r="I47" i="5"/>
  <c r="H20" i="5"/>
  <c r="I19" i="5"/>
  <c r="J43" i="5"/>
  <c r="I42" i="5"/>
  <c r="H9" i="5"/>
  <c r="G26" i="5"/>
  <c r="G33" i="5"/>
  <c r="G9" i="3"/>
  <c r="I39" i="5"/>
  <c r="H18" i="5"/>
  <c r="F30" i="7"/>
  <c r="E11" i="7"/>
  <c r="J26" i="9"/>
  <c r="I16" i="3"/>
  <c r="I29" i="9"/>
  <c r="I28" i="9"/>
  <c r="H30" i="9"/>
  <c r="H36" i="3"/>
  <c r="E44" i="3"/>
  <c r="E49" i="3"/>
  <c r="E70" i="3"/>
  <c r="F44" i="3"/>
  <c r="F49" i="3"/>
  <c r="F70" i="3"/>
  <c r="E68" i="3"/>
  <c r="F68" i="3"/>
  <c r="G68" i="3"/>
  <c r="G44" i="3"/>
  <c r="G49" i="3"/>
  <c r="E66" i="3"/>
  <c r="F66" i="3"/>
  <c r="H6" i="12"/>
  <c r="H5" i="3"/>
  <c r="F11" i="7"/>
  <c r="F14" i="3"/>
  <c r="F17" i="3"/>
  <c r="F21" i="3"/>
  <c r="F23" i="3"/>
  <c r="E14" i="3"/>
  <c r="K67" i="5"/>
  <c r="J25" i="5"/>
  <c r="K62" i="5"/>
  <c r="J14" i="5"/>
  <c r="J66" i="5"/>
  <c r="I15" i="5"/>
  <c r="L63" i="5"/>
  <c r="K24" i="5"/>
  <c r="J59" i="5"/>
  <c r="I23" i="5"/>
  <c r="H26" i="5"/>
  <c r="H33" i="5"/>
  <c r="H9" i="3"/>
  <c r="K58" i="5"/>
  <c r="J13" i="5"/>
  <c r="J55" i="5"/>
  <c r="I22" i="5"/>
  <c r="J12" i="5"/>
  <c r="K54" i="5"/>
  <c r="K50" i="5"/>
  <c r="J11" i="5"/>
  <c r="K51" i="5"/>
  <c r="J21" i="5"/>
  <c r="J47" i="5"/>
  <c r="I20" i="5"/>
  <c r="I10" i="5"/>
  <c r="J46" i="5"/>
  <c r="K43" i="5"/>
  <c r="J19" i="5"/>
  <c r="I9" i="5"/>
  <c r="J42" i="5"/>
  <c r="I18" i="5"/>
  <c r="J39" i="5"/>
  <c r="I64" i="3"/>
  <c r="K26" i="9"/>
  <c r="J16" i="3"/>
  <c r="J64" i="3"/>
  <c r="J29" i="9"/>
  <c r="J28" i="9"/>
  <c r="I30" i="9"/>
  <c r="I36" i="3"/>
  <c r="G70" i="3"/>
  <c r="H68" i="3"/>
  <c r="I5" i="3"/>
  <c r="I6" i="12"/>
  <c r="E17" i="3"/>
  <c r="E21" i="3"/>
  <c r="E23" i="3"/>
  <c r="E24" i="3"/>
  <c r="F24" i="3"/>
  <c r="F63" i="3"/>
  <c r="F73" i="3"/>
  <c r="F87" i="3"/>
  <c r="H30" i="7"/>
  <c r="M63" i="5"/>
  <c r="L24" i="5"/>
  <c r="K14" i="5"/>
  <c r="L62" i="5"/>
  <c r="K66" i="5"/>
  <c r="J15" i="5"/>
  <c r="K25" i="5"/>
  <c r="L67" i="5"/>
  <c r="K59" i="5"/>
  <c r="J23" i="5"/>
  <c r="K13" i="5"/>
  <c r="L58" i="5"/>
  <c r="J22" i="5"/>
  <c r="K55" i="5"/>
  <c r="K12" i="5"/>
  <c r="L54" i="5"/>
  <c r="K11" i="5"/>
  <c r="L50" i="5"/>
  <c r="L51" i="5"/>
  <c r="K21" i="5"/>
  <c r="J10" i="5"/>
  <c r="K46" i="5"/>
  <c r="J20" i="5"/>
  <c r="K47" i="5"/>
  <c r="J9" i="5"/>
  <c r="K42" i="5"/>
  <c r="G30" i="7"/>
  <c r="L43" i="5"/>
  <c r="K19" i="5"/>
  <c r="J18" i="5"/>
  <c r="K39" i="5"/>
  <c r="I26" i="5"/>
  <c r="I33" i="5"/>
  <c r="I9" i="3"/>
  <c r="K28" i="9"/>
  <c r="J30" i="9"/>
  <c r="J36" i="3"/>
  <c r="L26" i="9"/>
  <c r="K16" i="3"/>
  <c r="K64" i="3"/>
  <c r="K29" i="9"/>
  <c r="G11" i="7"/>
  <c r="G14" i="3"/>
  <c r="H70" i="3"/>
  <c r="H44" i="3"/>
  <c r="H49" i="3"/>
  <c r="H66" i="3"/>
  <c r="G66" i="3"/>
  <c r="E63" i="3"/>
  <c r="E73" i="3"/>
  <c r="E87" i="3"/>
  <c r="E88" i="3"/>
  <c r="E53" i="3"/>
  <c r="J6" i="12"/>
  <c r="J5" i="3"/>
  <c r="H11" i="7"/>
  <c r="H14" i="3"/>
  <c r="H17" i="3"/>
  <c r="H21" i="3"/>
  <c r="H23" i="3"/>
  <c r="H24" i="3"/>
  <c r="H63" i="3"/>
  <c r="H73" i="3"/>
  <c r="H87" i="3"/>
  <c r="K15" i="5"/>
  <c r="L66" i="5"/>
  <c r="N63" i="5"/>
  <c r="M24" i="5"/>
  <c r="M67" i="5"/>
  <c r="L25" i="5"/>
  <c r="M62" i="5"/>
  <c r="L14" i="5"/>
  <c r="L59" i="5"/>
  <c r="K23" i="5"/>
  <c r="J26" i="5"/>
  <c r="J33" i="5"/>
  <c r="J9" i="3"/>
  <c r="M58" i="5"/>
  <c r="L13" i="5"/>
  <c r="L55" i="5"/>
  <c r="K22" i="5"/>
  <c r="M54" i="5"/>
  <c r="L12" i="5"/>
  <c r="M50" i="5"/>
  <c r="L11" i="5"/>
  <c r="M51" i="5"/>
  <c r="L21" i="5"/>
  <c r="L47" i="5"/>
  <c r="K20" i="5"/>
  <c r="L46" i="5"/>
  <c r="K10" i="5"/>
  <c r="M43" i="5"/>
  <c r="L19" i="5"/>
  <c r="L42" i="5"/>
  <c r="K9" i="5"/>
  <c r="L39" i="5"/>
  <c r="K18" i="5"/>
  <c r="M26" i="9"/>
  <c r="L16" i="3"/>
  <c r="L64" i="3"/>
  <c r="L29" i="9"/>
  <c r="L28" i="9"/>
  <c r="K30" i="9"/>
  <c r="K36" i="3"/>
  <c r="I70" i="3"/>
  <c r="I44" i="3"/>
  <c r="I49" i="3"/>
  <c r="I68" i="3"/>
  <c r="J68" i="3"/>
  <c r="F53" i="3"/>
  <c r="E55" i="3"/>
  <c r="E57" i="3"/>
  <c r="E30" i="3"/>
  <c r="E34" i="3"/>
  <c r="E38" i="3"/>
  <c r="F86" i="3"/>
  <c r="F88" i="3"/>
  <c r="K6" i="12"/>
  <c r="K5" i="3"/>
  <c r="G17" i="3"/>
  <c r="G21" i="3"/>
  <c r="G23" i="3"/>
  <c r="G24" i="3"/>
  <c r="G63" i="3"/>
  <c r="G73" i="3"/>
  <c r="G87" i="3"/>
  <c r="N62" i="5"/>
  <c r="M14" i="5"/>
  <c r="N24" i="5"/>
  <c r="O63" i="5"/>
  <c r="M66" i="5"/>
  <c r="L15" i="5"/>
  <c r="N67" i="5"/>
  <c r="M25" i="5"/>
  <c r="M13" i="5"/>
  <c r="N58" i="5"/>
  <c r="M59" i="5"/>
  <c r="L23" i="5"/>
  <c r="N54" i="5"/>
  <c r="M12" i="5"/>
  <c r="M55" i="5"/>
  <c r="L22" i="5"/>
  <c r="N51" i="5"/>
  <c r="M21" i="5"/>
  <c r="M11" i="5"/>
  <c r="N50" i="5"/>
  <c r="M46" i="5"/>
  <c r="L10" i="5"/>
  <c r="M47" i="5"/>
  <c r="L20" i="5"/>
  <c r="I30" i="7"/>
  <c r="M42" i="5"/>
  <c r="L9" i="5"/>
  <c r="M19" i="5"/>
  <c r="N43" i="5"/>
  <c r="J30" i="7"/>
  <c r="K26" i="5"/>
  <c r="K33" i="5"/>
  <c r="K9" i="3"/>
  <c r="M39" i="5"/>
  <c r="L18" i="5"/>
  <c r="L26" i="5"/>
  <c r="L33" i="5"/>
  <c r="L9" i="3"/>
  <c r="M28" i="9"/>
  <c r="L30" i="9"/>
  <c r="L36" i="3"/>
  <c r="N26" i="9"/>
  <c r="M29" i="9"/>
  <c r="M16" i="3"/>
  <c r="M64" i="3"/>
  <c r="J70" i="3"/>
  <c r="J44" i="3"/>
  <c r="J49" i="3"/>
  <c r="I66" i="3"/>
  <c r="J66" i="3"/>
  <c r="K44" i="3"/>
  <c r="K49" i="3"/>
  <c r="J11" i="7"/>
  <c r="J14" i="3"/>
  <c r="J17" i="3"/>
  <c r="J21" i="3"/>
  <c r="J23" i="3"/>
  <c r="J24" i="3"/>
  <c r="J63" i="3"/>
  <c r="K68" i="3"/>
  <c r="E59" i="3"/>
  <c r="E90" i="3"/>
  <c r="D1" i="3"/>
  <c r="G86" i="3"/>
  <c r="G88" i="3"/>
  <c r="F30" i="3"/>
  <c r="F34" i="3"/>
  <c r="F38" i="3"/>
  <c r="G53" i="3"/>
  <c r="F55" i="3"/>
  <c r="F57" i="3"/>
  <c r="L5" i="3"/>
  <c r="L6" i="12"/>
  <c r="I11" i="7"/>
  <c r="I14" i="3"/>
  <c r="I17" i="3"/>
  <c r="I21" i="3"/>
  <c r="I23" i="3"/>
  <c r="I24" i="3"/>
  <c r="I63" i="3"/>
  <c r="N66" i="5"/>
  <c r="M15" i="5"/>
  <c r="O62" i="5"/>
  <c r="N14" i="5"/>
  <c r="N25" i="5"/>
  <c r="O67" i="5"/>
  <c r="P63" i="5"/>
  <c r="O24" i="5"/>
  <c r="M23" i="5"/>
  <c r="N59" i="5"/>
  <c r="O58" i="5"/>
  <c r="N13" i="5"/>
  <c r="N55" i="5"/>
  <c r="M22" i="5"/>
  <c r="N12" i="5"/>
  <c r="O54" i="5"/>
  <c r="O50" i="5"/>
  <c r="N11" i="5"/>
  <c r="O51" i="5"/>
  <c r="N21" i="5"/>
  <c r="M20" i="5"/>
  <c r="N47" i="5"/>
  <c r="N46" i="5"/>
  <c r="M10" i="5"/>
  <c r="O43" i="5"/>
  <c r="N19" i="5"/>
  <c r="M9" i="5"/>
  <c r="N42" i="5"/>
  <c r="M18" i="5"/>
  <c r="N39" i="5"/>
  <c r="I73" i="3"/>
  <c r="I87" i="3"/>
  <c r="O26" i="9"/>
  <c r="N16" i="3"/>
  <c r="N64" i="3"/>
  <c r="N29" i="9"/>
  <c r="N28" i="9"/>
  <c r="M30" i="9"/>
  <c r="M36" i="3"/>
  <c r="J73" i="3"/>
  <c r="J87" i="3"/>
  <c r="K70" i="3"/>
  <c r="K66" i="3"/>
  <c r="L68" i="3"/>
  <c r="L70" i="3"/>
  <c r="L44" i="3"/>
  <c r="L49" i="3"/>
  <c r="F90" i="3"/>
  <c r="F59" i="3"/>
  <c r="H53" i="3"/>
  <c r="G55" i="3"/>
  <c r="G57" i="3"/>
  <c r="G30" i="3"/>
  <c r="G34" i="3"/>
  <c r="G38" i="3"/>
  <c r="H86" i="3"/>
  <c r="H88" i="3"/>
  <c r="M5" i="3"/>
  <c r="M6" i="12"/>
  <c r="M26" i="5"/>
  <c r="M33" i="5"/>
  <c r="M9" i="3"/>
  <c r="O25" i="5"/>
  <c r="P67" i="5"/>
  <c r="Q63" i="5"/>
  <c r="P24" i="5"/>
  <c r="Q24" i="5"/>
  <c r="O14" i="5"/>
  <c r="P62" i="5"/>
  <c r="N15" i="5"/>
  <c r="O66" i="5"/>
  <c r="N23" i="5"/>
  <c r="O59" i="5"/>
  <c r="O13" i="5"/>
  <c r="P58" i="5"/>
  <c r="O12" i="5"/>
  <c r="P54" i="5"/>
  <c r="N22" i="5"/>
  <c r="O55" i="5"/>
  <c r="O21" i="5"/>
  <c r="P51" i="5"/>
  <c r="O11" i="5"/>
  <c r="P50" i="5"/>
  <c r="N10" i="5"/>
  <c r="O46" i="5"/>
  <c r="N20" i="5"/>
  <c r="O47" i="5"/>
  <c r="N9" i="5"/>
  <c r="O42" i="5"/>
  <c r="K30" i="7"/>
  <c r="P43" i="5"/>
  <c r="O19" i="5"/>
  <c r="N18" i="5"/>
  <c r="O39" i="5"/>
  <c r="Q38" i="5"/>
  <c r="F58" i="3"/>
  <c r="E1" i="3"/>
  <c r="O28" i="9"/>
  <c r="N30" i="9"/>
  <c r="N36" i="3"/>
  <c r="P26" i="9"/>
  <c r="O29" i="9"/>
  <c r="O16" i="3"/>
  <c r="O64" i="3"/>
  <c r="G90" i="3"/>
  <c r="L66" i="3"/>
  <c r="K11" i="7"/>
  <c r="I53" i="3"/>
  <c r="H55" i="3"/>
  <c r="H57" i="3"/>
  <c r="H30" i="3"/>
  <c r="H34" i="3"/>
  <c r="H38" i="3"/>
  <c r="I86" i="3"/>
  <c r="I88" i="3"/>
  <c r="G59" i="3"/>
  <c r="N5" i="3"/>
  <c r="N6" i="12"/>
  <c r="K14" i="3"/>
  <c r="L30" i="7"/>
  <c r="L11" i="7"/>
  <c r="L14" i="3"/>
  <c r="L17" i="3"/>
  <c r="L21" i="3"/>
  <c r="L23" i="3"/>
  <c r="L24" i="3"/>
  <c r="L63" i="3"/>
  <c r="Q67" i="5"/>
  <c r="P25" i="5"/>
  <c r="Q25" i="5"/>
  <c r="P66" i="5"/>
  <c r="O15" i="5"/>
  <c r="Q62" i="5"/>
  <c r="P14" i="5"/>
  <c r="Q14" i="5"/>
  <c r="O23" i="5"/>
  <c r="P59" i="5"/>
  <c r="Q58" i="5"/>
  <c r="P13" i="5"/>
  <c r="Q13" i="5"/>
  <c r="Q54" i="5"/>
  <c r="P12" i="5"/>
  <c r="Q12" i="5"/>
  <c r="P55" i="5"/>
  <c r="O22" i="5"/>
  <c r="Q50" i="5"/>
  <c r="P11" i="5"/>
  <c r="Q11" i="5"/>
  <c r="Q51" i="5"/>
  <c r="P21" i="5"/>
  <c r="Q21" i="5"/>
  <c r="P47" i="5"/>
  <c r="O20" i="5"/>
  <c r="P46" i="5"/>
  <c r="O10" i="5"/>
  <c r="Q43" i="5"/>
  <c r="P19" i="5"/>
  <c r="Q19" i="5"/>
  <c r="P42" i="5"/>
  <c r="O9" i="5"/>
  <c r="P39" i="5"/>
  <c r="O18" i="5"/>
  <c r="Q8" i="5"/>
  <c r="N26" i="5"/>
  <c r="N33" i="5"/>
  <c r="N9" i="3"/>
  <c r="G58" i="3"/>
  <c r="F1" i="3"/>
  <c r="L73" i="3"/>
  <c r="L87" i="3"/>
  <c r="P16" i="3"/>
  <c r="P29" i="9"/>
  <c r="Q29" i="9"/>
  <c r="Q26" i="9"/>
  <c r="P28" i="9"/>
  <c r="O30" i="9"/>
  <c r="O36" i="3"/>
  <c r="H59" i="3"/>
  <c r="M70" i="3"/>
  <c r="M44" i="3"/>
  <c r="M49" i="3"/>
  <c r="M68" i="3"/>
  <c r="N68" i="3"/>
  <c r="J86" i="3"/>
  <c r="J88" i="3"/>
  <c r="I30" i="3"/>
  <c r="I34" i="3"/>
  <c r="I38" i="3"/>
  <c r="H90" i="3"/>
  <c r="J53" i="3"/>
  <c r="I55" i="3"/>
  <c r="I57" i="3"/>
  <c r="O6" i="12"/>
  <c r="O5" i="3"/>
  <c r="K17" i="3"/>
  <c r="K21" i="3"/>
  <c r="K23" i="3"/>
  <c r="K24" i="3"/>
  <c r="K63" i="3"/>
  <c r="K73" i="3"/>
  <c r="K87" i="3"/>
  <c r="O26" i="5"/>
  <c r="O33" i="5"/>
  <c r="O9" i="3"/>
  <c r="Q66" i="5"/>
  <c r="P15" i="5"/>
  <c r="Q15" i="5"/>
  <c r="Q59" i="5"/>
  <c r="P23" i="5"/>
  <c r="Q23" i="5"/>
  <c r="Q55" i="5"/>
  <c r="P22" i="5"/>
  <c r="Q22" i="5"/>
  <c r="Q46" i="5"/>
  <c r="P10" i="5"/>
  <c r="Q10" i="5"/>
  <c r="Q47" i="5"/>
  <c r="P20" i="5"/>
  <c r="Q20" i="5"/>
  <c r="M30" i="7"/>
  <c r="Q42" i="5"/>
  <c r="P9" i="5"/>
  <c r="Q39" i="5"/>
  <c r="P18" i="5"/>
  <c r="H58" i="3"/>
  <c r="G1" i="3"/>
  <c r="P30" i="9"/>
  <c r="P36" i="3"/>
  <c r="Q36" i="3"/>
  <c r="Q28" i="9"/>
  <c r="Q30" i="9"/>
  <c r="P64" i="3"/>
  <c r="Q64" i="3"/>
  <c r="Q16" i="3"/>
  <c r="I90" i="3"/>
  <c r="M66" i="3"/>
  <c r="N44" i="3"/>
  <c r="N49" i="3"/>
  <c r="N70" i="3"/>
  <c r="O68" i="3"/>
  <c r="O44" i="3"/>
  <c r="O49" i="3"/>
  <c r="O66" i="3"/>
  <c r="I59" i="3"/>
  <c r="J55" i="3"/>
  <c r="J57" i="3"/>
  <c r="K53" i="3"/>
  <c r="K86" i="3"/>
  <c r="K88" i="3"/>
  <c r="J30" i="3"/>
  <c r="J34" i="3"/>
  <c r="J38" i="3"/>
  <c r="P5" i="3"/>
  <c r="Q6" i="3"/>
  <c r="P6" i="12"/>
  <c r="M11" i="7"/>
  <c r="M14" i="3"/>
  <c r="M17" i="3"/>
  <c r="M21" i="3"/>
  <c r="M23" i="3"/>
  <c r="M24" i="3"/>
  <c r="M63" i="3"/>
  <c r="O30" i="7"/>
  <c r="N30" i="7"/>
  <c r="Q9" i="5"/>
  <c r="Q16" i="5"/>
  <c r="P26" i="5"/>
  <c r="P33" i="5"/>
  <c r="Q18" i="5"/>
  <c r="Q26" i="5"/>
  <c r="I58" i="3"/>
  <c r="H1" i="3"/>
  <c r="M73" i="3"/>
  <c r="M87" i="3"/>
  <c r="J59" i="3"/>
  <c r="O70" i="3"/>
  <c r="J90" i="3"/>
  <c r="N66" i="3"/>
  <c r="K55" i="3"/>
  <c r="K57" i="3"/>
  <c r="L53" i="3"/>
  <c r="K30" i="3"/>
  <c r="K34" i="3"/>
  <c r="K38" i="3"/>
  <c r="L86" i="3"/>
  <c r="L88" i="3"/>
  <c r="N11" i="7"/>
  <c r="N14" i="3"/>
  <c r="N17" i="3"/>
  <c r="N21" i="3"/>
  <c r="N23" i="3"/>
  <c r="N24" i="3"/>
  <c r="N63" i="3"/>
  <c r="O11" i="7"/>
  <c r="O14" i="3"/>
  <c r="O17" i="3"/>
  <c r="O21" i="3"/>
  <c r="O23" i="3"/>
  <c r="O24" i="3"/>
  <c r="O63" i="3"/>
  <c r="O73" i="3"/>
  <c r="O87" i="3"/>
  <c r="P9" i="3"/>
  <c r="Q33" i="5"/>
  <c r="J58" i="3"/>
  <c r="I1" i="3"/>
  <c r="N73" i="3"/>
  <c r="N87" i="3"/>
  <c r="K59" i="3"/>
  <c r="P66" i="3"/>
  <c r="Q66" i="3"/>
  <c r="K90" i="3"/>
  <c r="L55" i="3"/>
  <c r="L57" i="3"/>
  <c r="M53" i="3"/>
  <c r="L30" i="3"/>
  <c r="L34" i="3"/>
  <c r="L38" i="3"/>
  <c r="M86" i="3"/>
  <c r="M88" i="3"/>
  <c r="P30" i="7"/>
  <c r="K58" i="3"/>
  <c r="J1" i="3"/>
  <c r="P68" i="3"/>
  <c r="Q68" i="3"/>
  <c r="Q40" i="3"/>
  <c r="P70" i="3"/>
  <c r="Q70" i="3"/>
  <c r="P44" i="3"/>
  <c r="L59" i="3"/>
  <c r="M30" i="3"/>
  <c r="M34" i="3"/>
  <c r="M38" i="3"/>
  <c r="N86" i="3"/>
  <c r="N88" i="3"/>
  <c r="M55" i="3"/>
  <c r="M57" i="3"/>
  <c r="N53" i="3"/>
  <c r="L90" i="3"/>
  <c r="P11" i="7"/>
  <c r="Q30" i="7"/>
  <c r="L58" i="3"/>
  <c r="K1" i="3"/>
  <c r="Q44" i="3"/>
  <c r="P49" i="3"/>
  <c r="Q49" i="3"/>
  <c r="M90" i="3"/>
  <c r="N30" i="3"/>
  <c r="N34" i="3"/>
  <c r="N38" i="3"/>
  <c r="O86" i="3"/>
  <c r="O88" i="3"/>
  <c r="M59" i="3"/>
  <c r="O53" i="3"/>
  <c r="N55" i="3"/>
  <c r="N57" i="3"/>
  <c r="P14" i="3"/>
  <c r="Q11" i="7"/>
  <c r="M58" i="3"/>
  <c r="L1" i="3"/>
  <c r="N59" i="3"/>
  <c r="P86" i="3"/>
  <c r="O30" i="3"/>
  <c r="O34" i="3"/>
  <c r="O38" i="3"/>
  <c r="O55" i="3"/>
  <c r="O57" i="3"/>
  <c r="N90" i="3"/>
  <c r="Q14" i="3"/>
  <c r="Q17" i="3"/>
  <c r="Q21" i="3"/>
  <c r="Q23" i="3"/>
  <c r="Q24" i="3"/>
  <c r="Q63" i="3"/>
  <c r="Q73" i="3"/>
  <c r="Q87" i="3"/>
  <c r="Q88" i="3"/>
  <c r="P17" i="3"/>
  <c r="P21" i="3"/>
  <c r="P23" i="3"/>
  <c r="P24" i="3"/>
  <c r="P63" i="3"/>
  <c r="P73" i="3"/>
  <c r="P87" i="3"/>
  <c r="N58" i="3"/>
  <c r="M1" i="3"/>
  <c r="O59" i="3"/>
  <c r="P88" i="3"/>
  <c r="P30" i="3"/>
  <c r="P90" i="3"/>
  <c r="P53" i="3"/>
  <c r="Q53" i="3"/>
  <c r="O90" i="3"/>
  <c r="O58" i="3"/>
  <c r="N1" i="3"/>
  <c r="P34" i="3"/>
  <c r="P38" i="3"/>
  <c r="Q38" i="3"/>
  <c r="Q30" i="3"/>
  <c r="Q34" i="3"/>
  <c r="P55" i="3"/>
  <c r="P57" i="3"/>
  <c r="P59" i="3"/>
  <c r="Q55" i="3"/>
  <c r="Q57" i="3"/>
  <c r="Q59" i="3"/>
  <c r="Q90" i="3"/>
  <c r="Q58" i="3"/>
  <c r="P1" i="3"/>
  <c r="P58" i="3"/>
  <c r="O1" i="3"/>
</calcChain>
</file>

<file path=xl/sharedStrings.xml><?xml version="1.0" encoding="utf-8"?>
<sst xmlns="http://schemas.openxmlformats.org/spreadsheetml/2006/main" count="222" uniqueCount="139">
  <si>
    <t>Financial Statements</t>
  </si>
  <si>
    <t>Selling &amp; Marketing</t>
  </si>
  <si>
    <t>General &amp; Administrative</t>
  </si>
  <si>
    <t>Revenues</t>
  </si>
  <si>
    <t>Cost of Sales</t>
  </si>
  <si>
    <t>Gross Profit</t>
  </si>
  <si>
    <t>Capital Expenditures</t>
  </si>
  <si>
    <t>Employee Costs</t>
  </si>
  <si>
    <t>Start Date</t>
  </si>
  <si>
    <t>12-Month Period</t>
  </si>
  <si>
    <t>General &amp; Administrative Expenses</t>
  </si>
  <si>
    <t>Operating Income</t>
  </si>
  <si>
    <t>Interest</t>
  </si>
  <si>
    <t>Taxes</t>
  </si>
  <si>
    <t>Net Income</t>
  </si>
  <si>
    <t>Tax Rate</t>
  </si>
  <si>
    <t>Other Income (Expenses)</t>
  </si>
  <si>
    <t>Income before tax</t>
  </si>
  <si>
    <t>Products</t>
  </si>
  <si>
    <t>Product 1</t>
  </si>
  <si>
    <t>Product 2</t>
  </si>
  <si>
    <t>Sales Price</t>
  </si>
  <si>
    <t>Cost per unit</t>
  </si>
  <si>
    <t>Product 3</t>
  </si>
  <si>
    <t>Product 4</t>
  </si>
  <si>
    <t>Product 5</t>
  </si>
  <si>
    <t>Product 6</t>
  </si>
  <si>
    <t>Product 7</t>
  </si>
  <si>
    <t>Product 8</t>
  </si>
  <si>
    <t>Warehouse Rent</t>
  </si>
  <si>
    <t>Quantity</t>
  </si>
  <si>
    <t>Total Quantity</t>
  </si>
  <si>
    <t>Total Revenues</t>
  </si>
  <si>
    <t>Total Variable Costs</t>
  </si>
  <si>
    <t>Fixed Direct Cost</t>
  </si>
  <si>
    <t>Total Cost of Sales</t>
  </si>
  <si>
    <t>Variable Costs</t>
  </si>
  <si>
    <t>Product List</t>
  </si>
  <si>
    <t>Enter the projected quantity, sales price and cost below</t>
  </si>
  <si>
    <t>Sales &amp; Marketing Salaries</t>
  </si>
  <si>
    <t>Commissions</t>
  </si>
  <si>
    <t>Commission Rate</t>
  </si>
  <si>
    <t>Marketing Subscriptions</t>
  </si>
  <si>
    <t>Subs 1</t>
  </si>
  <si>
    <t>Subs 2</t>
  </si>
  <si>
    <t>Subs 3</t>
  </si>
  <si>
    <t>Subs 4</t>
  </si>
  <si>
    <t>Subs 5</t>
  </si>
  <si>
    <t>Subs 6</t>
  </si>
  <si>
    <t>Subs 7</t>
  </si>
  <si>
    <t>Subs 8</t>
  </si>
  <si>
    <t>Total Marketing Subscription</t>
  </si>
  <si>
    <t>Paid Advertising</t>
  </si>
  <si>
    <t>Leads Forecast</t>
  </si>
  <si>
    <t>Leads to Purchase Conversion Rate</t>
  </si>
  <si>
    <t>Average Revenue Per  Customer</t>
  </si>
  <si>
    <t># of Customers</t>
  </si>
  <si>
    <t>Cost per thousand</t>
  </si>
  <si>
    <t>Total Paid Ad Cost</t>
  </si>
  <si>
    <t>Total Marketing Costs</t>
  </si>
  <si>
    <t>Rent</t>
  </si>
  <si>
    <t>Utilities</t>
  </si>
  <si>
    <t>Subscriptions</t>
  </si>
  <si>
    <t>Repairs &amp; Maintenance</t>
  </si>
  <si>
    <t>Taxes Licenses &amp; Fees</t>
  </si>
  <si>
    <t>Office Supplies</t>
  </si>
  <si>
    <t>General &amp; Administrative Expense</t>
  </si>
  <si>
    <t>Enter the expense on each row for each month spent</t>
  </si>
  <si>
    <t>CAPEX</t>
  </si>
  <si>
    <t>Enter Plant Property and Equipment Costs for each month</t>
  </si>
  <si>
    <t>Average Life of Asset</t>
  </si>
  <si>
    <t>Depreciation</t>
  </si>
  <si>
    <t>General &amp; Administrative Salaries</t>
  </si>
  <si>
    <t>Burden</t>
  </si>
  <si>
    <t>MKTG Employee 1</t>
  </si>
  <si>
    <t>MKTG Employee 2</t>
  </si>
  <si>
    <t>MKTG Employee 3</t>
  </si>
  <si>
    <t>MKTG Employee 4</t>
  </si>
  <si>
    <t>MKTG Employee 5</t>
  </si>
  <si>
    <t>MKTG Employee 6</t>
  </si>
  <si>
    <t>MKTG Employee 7</t>
  </si>
  <si>
    <t>MKTG Employee 8</t>
  </si>
  <si>
    <t>G&amp;A Employee 1</t>
  </si>
  <si>
    <t>G&amp;A Employee 2</t>
  </si>
  <si>
    <t>G&amp;A Employee 3</t>
  </si>
  <si>
    <t>G&amp;A Employee 4</t>
  </si>
  <si>
    <t>G&amp;A Employee 5</t>
  </si>
  <si>
    <t>G&amp;A Employee 6</t>
  </si>
  <si>
    <t>G&amp;A Employee 7</t>
  </si>
  <si>
    <t>G&amp;A Employee 8</t>
  </si>
  <si>
    <t>Burden Rate</t>
  </si>
  <si>
    <t>Balance Sheet</t>
  </si>
  <si>
    <t>Accounts Receivable</t>
  </si>
  <si>
    <t>Cash</t>
  </si>
  <si>
    <t>Prepaid and Other</t>
  </si>
  <si>
    <t>Current Assets</t>
  </si>
  <si>
    <t>Accounts Payable</t>
  </si>
  <si>
    <t>Accrued Expenses</t>
  </si>
  <si>
    <t>Inventory</t>
  </si>
  <si>
    <t>Current Liabilities</t>
  </si>
  <si>
    <t>Plant Property &amp; Equipment, Net</t>
  </si>
  <si>
    <t>Plant Property &amp; Equipment</t>
  </si>
  <si>
    <t>Accumulated Depreciation</t>
  </si>
  <si>
    <t>PP&amp;E, net</t>
  </si>
  <si>
    <t>Total Assets</t>
  </si>
  <si>
    <t>Notes Payable</t>
  </si>
  <si>
    <t>Other Long Term Debt</t>
  </si>
  <si>
    <t>Owners' Investment</t>
  </si>
  <si>
    <t>Owners' Draws</t>
  </si>
  <si>
    <t>Total Liabilities</t>
  </si>
  <si>
    <t>Retained Earnings</t>
  </si>
  <si>
    <t>Total Equity</t>
  </si>
  <si>
    <t>Total Liability and Equity</t>
  </si>
  <si>
    <t>Check</t>
  </si>
  <si>
    <t>Cash Flow Statement</t>
  </si>
  <si>
    <t>changes in current assets</t>
  </si>
  <si>
    <t>changes in current liabilities</t>
  </si>
  <si>
    <t>Cash from Operations</t>
  </si>
  <si>
    <t>Interest Rate</t>
  </si>
  <si>
    <t>Cash from Investing</t>
  </si>
  <si>
    <t>Owner's Investments</t>
  </si>
  <si>
    <t>Owner's Draws</t>
  </si>
  <si>
    <t>Cash from Financing</t>
  </si>
  <si>
    <t>Cash at the beginning of period</t>
  </si>
  <si>
    <t>Changes in Cash</t>
  </si>
  <si>
    <t>Cash at the end of the period</t>
  </si>
  <si>
    <t>Working Capital / Debt / Equity</t>
  </si>
  <si>
    <t>Beg Balance</t>
  </si>
  <si>
    <t>Days</t>
  </si>
  <si>
    <t>Enter additional investment</t>
  </si>
  <si>
    <t>Enter monthly draws</t>
  </si>
  <si>
    <t>Instructions</t>
  </si>
  <si>
    <t>Enter all assumptions in areas shaded&gt;&gt;</t>
  </si>
  <si>
    <t>Less: Repayments</t>
  </si>
  <si>
    <t>Ending Balance</t>
  </si>
  <si>
    <t>Beginning Balance</t>
  </si>
  <si>
    <t>Enter Beginning balance sheet balances in column D</t>
  </si>
  <si>
    <t>New Loans</t>
  </si>
  <si>
    <t>Employee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</si>
</sst>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3" formatCode="_(* #,##0.00_);_(* \(#,##0.00\);_(* &quot;-&quot;??_);_(@_)"/>
    <numFmt numFmtId="164" formatCode="mmm"/>
    <numFmt numFmtId="165" formatCode="_(* #,##0_);_(* \(#,##0\);_(* &quot;-&quot;??_);_(@_)"/>
    <numFmt numFmtId="166" formatCode="0\ &quot;Years&quot;"/>
    <numFmt numFmtId="167" formatCode="0\ &quot;Days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elleza"/>
    </font>
    <font>
      <b/>
      <sz val="11"/>
      <color theme="1"/>
      <name val="Belleza"/>
    </font>
    <font>
      <sz val="12"/>
      <color theme="1"/>
      <name val="Belleza"/>
    </font>
    <font>
      <sz val="12"/>
      <color theme="0"/>
      <name val="Belleza"/>
    </font>
    <font>
      <sz val="12"/>
      <color rgb="FF0000FF"/>
      <name val="Belleza"/>
    </font>
    <font>
      <b/>
      <sz val="12"/>
      <color theme="1"/>
      <name val="Belleza"/>
    </font>
    <font>
      <b/>
      <sz val="20"/>
      <color theme="1"/>
      <name val="Quicksand"/>
      <family val="1"/>
    </font>
    <font>
      <u/>
      <sz val="11"/>
      <color theme="10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theme="0" tint="-0.249977111117893"/>
      <name val="Belleza"/>
    </font>
    <font>
      <sz val="11"/>
      <color rgb="FF0000FF"/>
      <name val="Belleza"/>
    </font>
    <font>
      <b/>
      <sz val="12"/>
      <color theme="0"/>
      <name val="Belleza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theme="5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theme="5"/>
      </top>
      <bottom style="double">
        <color theme="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5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93">
    <xf numFmtId="0" fontId="0" fillId="0" borderId="0" xfId="0"/>
    <xf numFmtId="0" fontId="0" fillId="0" borderId="2" xfId="0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2" xfId="0" applyFont="1" applyBorder="1"/>
    <xf numFmtId="0" fontId="4" fillId="2" borderId="0" xfId="0" applyFont="1" applyFill="1"/>
    <xf numFmtId="0" fontId="4" fillId="3" borderId="0" xfId="0" applyFont="1" applyFill="1"/>
    <xf numFmtId="0" fontId="5" fillId="3" borderId="3" xfId="0" applyFont="1" applyFill="1" applyBorder="1"/>
    <xf numFmtId="164" fontId="5" fillId="3" borderId="3" xfId="0" applyNumberFormat="1" applyFont="1" applyFill="1" applyBorder="1" applyAlignment="1">
      <alignment horizontal="center"/>
    </xf>
    <xf numFmtId="0" fontId="4" fillId="0" borderId="4" xfId="0" applyFont="1" applyBorder="1"/>
    <xf numFmtId="0" fontId="5" fillId="3" borderId="3" xfId="0" applyNumberFormat="1" applyFont="1" applyFill="1" applyBorder="1" applyAlignment="1">
      <alignment horizontal="center"/>
    </xf>
    <xf numFmtId="165" fontId="4" fillId="0" borderId="4" xfId="1" applyNumberFormat="1" applyFont="1" applyBorder="1"/>
    <xf numFmtId="165" fontId="4" fillId="0" borderId="4" xfId="0" applyNumberFormat="1" applyFont="1" applyBorder="1"/>
    <xf numFmtId="43" fontId="4" fillId="0" borderId="0" xfId="1" applyFont="1"/>
    <xf numFmtId="165" fontId="4" fillId="0" borderId="0" xfId="1" applyNumberFormat="1" applyFont="1"/>
    <xf numFmtId="0" fontId="4" fillId="0" borderId="5" xfId="0" applyFont="1" applyBorder="1"/>
    <xf numFmtId="165" fontId="4" fillId="0" borderId="5" xfId="0" applyNumberFormat="1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0" xfId="0" applyFont="1" applyAlignment="1">
      <alignment horizontal="left" indent="1"/>
    </xf>
    <xf numFmtId="0" fontId="4" fillId="0" borderId="2" xfId="0" applyFont="1" applyBorder="1" applyAlignment="1">
      <alignment horizontal="left" indent="1"/>
    </xf>
    <xf numFmtId="0" fontId="4" fillId="0" borderId="0" xfId="0" applyFont="1" applyAlignment="1">
      <alignment horizontal="left"/>
    </xf>
    <xf numFmtId="165" fontId="4" fillId="0" borderId="0" xfId="0" applyNumberFormat="1" applyFont="1"/>
    <xf numFmtId="43" fontId="4" fillId="0" borderId="0" xfId="0" applyNumberFormat="1" applyFont="1"/>
    <xf numFmtId="43" fontId="4" fillId="0" borderId="2" xfId="1" applyFont="1" applyBorder="1"/>
    <xf numFmtId="165" fontId="4" fillId="0" borderId="2" xfId="1" applyNumberFormat="1" applyFont="1" applyBorder="1"/>
    <xf numFmtId="0" fontId="6" fillId="0" borderId="0" xfId="0" applyFont="1"/>
    <xf numFmtId="0" fontId="6" fillId="0" borderId="2" xfId="0" applyFont="1" applyBorder="1"/>
    <xf numFmtId="0" fontId="7" fillId="4" borderId="0" xfId="0" applyFont="1" applyFill="1"/>
    <xf numFmtId="0" fontId="4" fillId="4" borderId="0" xfId="0" applyFont="1" applyFill="1"/>
    <xf numFmtId="0" fontId="7" fillId="4" borderId="2" xfId="0" applyFont="1" applyFill="1" applyBorder="1"/>
    <xf numFmtId="0" fontId="4" fillId="4" borderId="2" xfId="0" applyFont="1" applyFill="1" applyBorder="1"/>
    <xf numFmtId="0" fontId="5" fillId="3" borderId="0" xfId="0" applyFont="1" applyFill="1"/>
    <xf numFmtId="0" fontId="6" fillId="2" borderId="2" xfId="0" applyFont="1" applyFill="1" applyBorder="1"/>
    <xf numFmtId="0" fontId="8" fillId="0" borderId="0" xfId="0" applyFont="1"/>
    <xf numFmtId="0" fontId="6" fillId="2" borderId="0" xfId="0" applyFont="1" applyFill="1"/>
    <xf numFmtId="9" fontId="6" fillId="2" borderId="0" xfId="0" applyNumberFormat="1" applyFont="1" applyFill="1"/>
    <xf numFmtId="9" fontId="6" fillId="2" borderId="0" xfId="2" applyFont="1" applyFill="1"/>
    <xf numFmtId="1" fontId="6" fillId="2" borderId="0" xfId="2" applyNumberFormat="1" applyFont="1" applyFill="1"/>
    <xf numFmtId="0" fontId="4" fillId="0" borderId="6" xfId="0" applyFont="1" applyBorder="1"/>
    <xf numFmtId="165" fontId="4" fillId="0" borderId="6" xfId="0" applyNumberFormat="1" applyFont="1" applyBorder="1"/>
    <xf numFmtId="0" fontId="9" fillId="0" borderId="0" xfId="3"/>
    <xf numFmtId="9" fontId="4" fillId="0" borderId="0" xfId="2" applyFont="1"/>
    <xf numFmtId="9" fontId="4" fillId="4" borderId="0" xfId="2" applyFont="1" applyFill="1"/>
    <xf numFmtId="166" fontId="6" fillId="2" borderId="0" xfId="0" applyNumberFormat="1" applyFont="1" applyFill="1"/>
    <xf numFmtId="0" fontId="6" fillId="0" borderId="2" xfId="0" applyFont="1" applyFill="1" applyBorder="1"/>
    <xf numFmtId="0" fontId="4" fillId="0" borderId="0" xfId="0" applyFont="1" applyFill="1" applyAlignment="1">
      <alignment horizontal="left" indent="1"/>
    </xf>
    <xf numFmtId="0" fontId="4" fillId="0" borderId="2" xfId="0" applyFont="1" applyFill="1" applyBorder="1" applyAlignment="1">
      <alignment horizontal="left" indent="1"/>
    </xf>
    <xf numFmtId="0" fontId="4" fillId="0" borderId="0" xfId="0" applyFont="1" applyBorder="1"/>
    <xf numFmtId="165" fontId="4" fillId="0" borderId="0" xfId="1" applyNumberFormat="1" applyFont="1" applyBorder="1"/>
    <xf numFmtId="165" fontId="4" fillId="0" borderId="2" xfId="0" applyNumberFormat="1" applyFont="1" applyBorder="1"/>
    <xf numFmtId="165" fontId="4" fillId="4" borderId="0" xfId="0" applyNumberFormat="1" applyFont="1" applyFill="1"/>
    <xf numFmtId="0" fontId="4" fillId="5" borderId="0" xfId="0" applyFont="1" applyFill="1"/>
    <xf numFmtId="165" fontId="4" fillId="5" borderId="0" xfId="1" applyNumberFormat="1" applyFont="1" applyFill="1"/>
    <xf numFmtId="0" fontId="4" fillId="5" borderId="1" xfId="0" applyFont="1" applyFill="1" applyBorder="1"/>
    <xf numFmtId="165" fontId="4" fillId="5" borderId="1" xfId="1" applyNumberFormat="1" applyFont="1" applyFill="1" applyBorder="1"/>
    <xf numFmtId="165" fontId="4" fillId="0" borderId="1" xfId="1" applyNumberFormat="1" applyFont="1" applyBorder="1"/>
    <xf numFmtId="0" fontId="4" fillId="0" borderId="1" xfId="0" applyFont="1" applyFill="1" applyBorder="1"/>
    <xf numFmtId="165" fontId="4" fillId="0" borderId="1" xfId="0" applyNumberFormat="1" applyFont="1" applyFill="1" applyBorder="1"/>
    <xf numFmtId="165" fontId="4" fillId="0" borderId="1" xfId="0" applyNumberFormat="1" applyFont="1" applyBorder="1"/>
    <xf numFmtId="165" fontId="4" fillId="0" borderId="5" xfId="1" applyNumberFormat="1" applyFont="1" applyBorder="1"/>
    <xf numFmtId="164" fontId="5" fillId="3" borderId="0" xfId="0" applyNumberFormat="1" applyFont="1" applyFill="1"/>
    <xf numFmtId="0" fontId="4" fillId="2" borderId="1" xfId="0" applyFont="1" applyFill="1" applyBorder="1"/>
    <xf numFmtId="0" fontId="4" fillId="6" borderId="0" xfId="0" applyFont="1" applyFill="1"/>
    <xf numFmtId="165" fontId="0" fillId="0" borderId="0" xfId="0" applyNumberFormat="1"/>
    <xf numFmtId="165" fontId="4" fillId="6" borderId="1" xfId="1" applyNumberFormat="1" applyFont="1" applyFill="1" applyBorder="1"/>
    <xf numFmtId="165" fontId="4" fillId="6" borderId="0" xfId="1" applyNumberFormat="1" applyFont="1" applyFill="1"/>
    <xf numFmtId="167" fontId="6" fillId="2" borderId="0" xfId="0" applyNumberFormat="1" applyFont="1" applyFill="1"/>
    <xf numFmtId="165" fontId="4" fillId="2" borderId="0" xfId="0" applyNumberFormat="1" applyFont="1" applyFill="1"/>
    <xf numFmtId="165" fontId="4" fillId="6" borderId="1" xfId="0" applyNumberFormat="1" applyFont="1" applyFill="1" applyBorder="1"/>
    <xf numFmtId="0" fontId="10" fillId="0" borderId="0" xfId="0" applyFont="1"/>
    <xf numFmtId="0" fontId="11" fillId="0" borderId="0" xfId="0" applyFont="1"/>
    <xf numFmtId="1" fontId="11" fillId="0" borderId="0" xfId="0" applyNumberFormat="1" applyFont="1"/>
    <xf numFmtId="165" fontId="4" fillId="0" borderId="1" xfId="1" applyNumberFormat="1" applyFont="1" applyFill="1" applyBorder="1"/>
    <xf numFmtId="14" fontId="6" fillId="2" borderId="0" xfId="0" applyNumberFormat="1" applyFont="1" applyFill="1"/>
    <xf numFmtId="9" fontId="6" fillId="2" borderId="2" xfId="2" applyFont="1" applyFill="1" applyBorder="1"/>
    <xf numFmtId="8" fontId="6" fillId="2" borderId="0" xfId="0" applyNumberFormat="1" applyFont="1" applyFill="1"/>
    <xf numFmtId="165" fontId="4" fillId="0" borderId="0" xfId="0" applyNumberFormat="1" applyFont="1" applyAlignment="1">
      <alignment horizontal="right"/>
    </xf>
    <xf numFmtId="165" fontId="4" fillId="0" borderId="0" xfId="1" applyNumberFormat="1" applyFont="1" applyAlignment="1">
      <alignment horizontal="right"/>
    </xf>
    <xf numFmtId="0" fontId="4" fillId="0" borderId="0" xfId="0" applyFont="1" applyAlignment="1">
      <alignment horizontal="right"/>
    </xf>
    <xf numFmtId="165" fontId="4" fillId="5" borderId="1" xfId="1" applyNumberFormat="1" applyFont="1" applyFill="1" applyBorder="1" applyAlignment="1">
      <alignment horizontal="right"/>
    </xf>
    <xf numFmtId="0" fontId="6" fillId="2" borderId="7" xfId="0" applyFont="1" applyFill="1" applyBorder="1"/>
    <xf numFmtId="0" fontId="6" fillId="2" borderId="8" xfId="0" applyFont="1" applyFill="1" applyBorder="1"/>
    <xf numFmtId="167" fontId="6" fillId="2" borderId="7" xfId="0" applyNumberFormat="1" applyFont="1" applyFill="1" applyBorder="1"/>
    <xf numFmtId="0" fontId="12" fillId="2" borderId="0" xfId="0" applyFont="1" applyFill="1"/>
    <xf numFmtId="43" fontId="0" fillId="0" borderId="0" xfId="1" applyFont="1"/>
    <xf numFmtId="165" fontId="0" fillId="0" borderId="0" xfId="1" applyNumberFormat="1" applyFont="1"/>
    <xf numFmtId="0" fontId="0" fillId="0" borderId="0" xfId="0" applyAlignment="1">
      <alignment horizontal="left" indent="1"/>
    </xf>
    <xf numFmtId="43" fontId="0" fillId="0" borderId="0" xfId="0" applyNumberFormat="1"/>
    <xf numFmtId="0" fontId="13" fillId="7" borderId="0" xfId="0" applyFont="1" applyFill="1"/>
    <xf numFmtId="0" fontId="13" fillId="7" borderId="0" xfId="0" applyFont="1" applyFill="1" applyAlignment="1">
      <alignment horizontal="center"/>
    </xf>
    <xf numFmtId="0" fontId="12" fillId="0" borderId="0" xfId="0" applyFont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0</xdr:row>
      <xdr:rowOff>19050</xdr:rowOff>
    </xdr:from>
    <xdr:to>
      <xdr:col>16</xdr:col>
      <xdr:colOff>38099</xdr:colOff>
      <xdr:row>38</xdr:row>
      <xdr:rowOff>116682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2F0ABD0-ECFE-4976-AAE9-FEF92BFF93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4" y="19050"/>
          <a:ext cx="9782175" cy="7336632"/>
        </a:xfrm>
        <a:prstGeom prst="rect">
          <a:avLst/>
        </a:prstGeom>
      </xdr:spPr>
    </xdr:pic>
    <xdr:clientData/>
  </xdr:twoCellAnchor>
  <xdr:oneCellAnchor>
    <xdr:from>
      <xdr:col>6</xdr:col>
      <xdr:colOff>9524</xdr:colOff>
      <xdr:row>27</xdr:row>
      <xdr:rowOff>114299</xdr:rowOff>
    </xdr:from>
    <xdr:ext cx="6115051" cy="51103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1A8304E-E051-4DDD-B525-A2C979BDBABB}"/>
            </a:ext>
          </a:extLst>
        </xdr:cNvPr>
        <xdr:cNvSpPr txBox="1"/>
      </xdr:nvSpPr>
      <xdr:spPr>
        <a:xfrm>
          <a:off x="3667124" y="5257799"/>
          <a:ext cx="6115051" cy="5110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2800">
              <a:solidFill>
                <a:schemeClr val="bg1"/>
              </a:solidFill>
              <a:latin typeface="Quicksand" panose="02070303000000060000" pitchFamily="18" charset="0"/>
            </a:rPr>
            <a:t>Small Business Budget Template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561976</xdr:colOff>
      <xdr:row>4</xdr:row>
      <xdr:rowOff>114300</xdr:rowOff>
    </xdr:from>
    <xdr:to>
      <xdr:col>6</xdr:col>
      <xdr:colOff>171450</xdr:colOff>
      <xdr:row>10</xdr:row>
      <xdr:rowOff>184837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184A8CD-0507-474F-9366-07A3ABB6D3F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4459" t="36738" r="7015" b="35642"/>
        <a:stretch/>
      </xdr:blipFill>
      <xdr:spPr>
        <a:xfrm>
          <a:off x="561976" y="838200"/>
          <a:ext cx="3267074" cy="11563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439907</xdr:colOff>
      <xdr:row>1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E95BF2E-A3A4-495B-9B87-7174F4793EC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4459" t="36738" r="7015" b="35642"/>
        <a:stretch/>
      </xdr:blipFill>
      <xdr:spPr>
        <a:xfrm>
          <a:off x="0" y="0"/>
          <a:ext cx="1049507" cy="3714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439907</xdr:colOff>
      <xdr:row>1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7648F35-461C-4E2F-84A7-939B85F94DA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4459" t="36738" r="7015" b="35642"/>
        <a:stretch/>
      </xdr:blipFill>
      <xdr:spPr>
        <a:xfrm>
          <a:off x="0" y="0"/>
          <a:ext cx="1049507" cy="3714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439907</xdr:colOff>
      <xdr:row>1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FFB7292-73F9-423A-80ED-94DCB9AA6BD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4459" t="36738" r="7015" b="35642"/>
        <a:stretch/>
      </xdr:blipFill>
      <xdr:spPr>
        <a:xfrm>
          <a:off x="0" y="0"/>
          <a:ext cx="1049507" cy="3714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439907</xdr:colOff>
      <xdr:row>1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4EFAE03-C621-4312-86F1-EDA02A916FA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4459" t="36738" r="7015" b="35642"/>
        <a:stretch/>
      </xdr:blipFill>
      <xdr:spPr>
        <a:xfrm>
          <a:off x="0" y="0"/>
          <a:ext cx="1049507" cy="3714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439907</xdr:colOff>
      <xdr:row>1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A9285A8-8525-4DD6-9BEA-5663E29B63B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4459" t="36738" r="7015" b="35642"/>
        <a:stretch/>
      </xdr:blipFill>
      <xdr:spPr>
        <a:xfrm>
          <a:off x="0" y="0"/>
          <a:ext cx="1049507" cy="3714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439907</xdr:colOff>
      <xdr:row>1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116A6F4-4C01-4437-B9E8-39F833EA20D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4459" t="36738" r="7015" b="35642"/>
        <a:stretch/>
      </xdr:blipFill>
      <xdr:spPr>
        <a:xfrm>
          <a:off x="0" y="0"/>
          <a:ext cx="1049507" cy="3714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439907</xdr:colOff>
      <xdr:row>1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28BA8DF-7B64-4594-B296-2233F129E34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4459" t="36738" r="7015" b="35642"/>
        <a:stretch/>
      </xdr:blipFill>
      <xdr:spPr>
        <a:xfrm>
          <a:off x="0" y="0"/>
          <a:ext cx="1049507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EAFFC-15B3-4E64-B468-BA498DE2074C}">
  <dimension ref="A1"/>
  <sheetViews>
    <sheetView showGridLines="0" tabSelected="1" workbookViewId="0">
      <selection activeCell="S22" sqref="S2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CAF21-1EA0-46DB-8BAB-E510CFAA503E}">
  <sheetPr>
    <tabColor theme="5"/>
  </sheetPr>
  <dimension ref="B11:O32"/>
  <sheetViews>
    <sheetView showGridLines="0" workbookViewId="0">
      <selection activeCell="J14" sqref="J14"/>
    </sheetView>
  </sheetViews>
  <sheetFormatPr defaultRowHeight="14.25" x14ac:dyDescent="0.2"/>
  <cols>
    <col min="1" max="16384" width="9.140625" style="2"/>
  </cols>
  <sheetData>
    <row r="11" spans="2:15" ht="15" thickBot="1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4" spans="2:15" ht="15" x14ac:dyDescent="0.25">
      <c r="B14" s="3">
        <v>1</v>
      </c>
      <c r="D14" s="42" t="s">
        <v>0</v>
      </c>
    </row>
    <row r="15" spans="2:15" x14ac:dyDescent="0.2">
      <c r="B15" s="3"/>
    </row>
    <row r="16" spans="2:15" ht="15" x14ac:dyDescent="0.25">
      <c r="B16" s="3">
        <v>2</v>
      </c>
      <c r="D16" s="42" t="s">
        <v>18</v>
      </c>
    </row>
    <row r="17" spans="2:6" x14ac:dyDescent="0.2">
      <c r="B17" s="3"/>
    </row>
    <row r="18" spans="2:6" ht="15" x14ac:dyDescent="0.25">
      <c r="B18" s="3">
        <v>3</v>
      </c>
      <c r="D18" s="42" t="s">
        <v>1</v>
      </c>
    </row>
    <row r="19" spans="2:6" x14ac:dyDescent="0.2">
      <c r="B19" s="3"/>
    </row>
    <row r="20" spans="2:6" ht="15" x14ac:dyDescent="0.25">
      <c r="B20" s="3">
        <v>4</v>
      </c>
      <c r="D20" s="42" t="s">
        <v>2</v>
      </c>
    </row>
    <row r="21" spans="2:6" x14ac:dyDescent="0.2">
      <c r="B21" s="3"/>
    </row>
    <row r="22" spans="2:6" ht="15" x14ac:dyDescent="0.25">
      <c r="B22" s="3">
        <v>5</v>
      </c>
      <c r="D22" s="42" t="s">
        <v>6</v>
      </c>
    </row>
    <row r="23" spans="2:6" x14ac:dyDescent="0.2">
      <c r="B23" s="3"/>
    </row>
    <row r="24" spans="2:6" ht="15" x14ac:dyDescent="0.25">
      <c r="B24" s="3">
        <v>6</v>
      </c>
      <c r="D24" s="42" t="s">
        <v>7</v>
      </c>
    </row>
    <row r="25" spans="2:6" x14ac:dyDescent="0.2">
      <c r="B25" s="3"/>
    </row>
    <row r="26" spans="2:6" ht="15" x14ac:dyDescent="0.25">
      <c r="B26" s="3">
        <v>7</v>
      </c>
      <c r="D26" s="42" t="s">
        <v>126</v>
      </c>
    </row>
    <row r="27" spans="2:6" x14ac:dyDescent="0.2">
      <c r="B27" s="3"/>
    </row>
    <row r="28" spans="2:6" x14ac:dyDescent="0.2">
      <c r="B28" s="3"/>
    </row>
    <row r="30" spans="2:6" x14ac:dyDescent="0.2">
      <c r="B30" s="2" t="s">
        <v>131</v>
      </c>
    </row>
    <row r="32" spans="2:6" x14ac:dyDescent="0.2">
      <c r="B32" s="92" t="s">
        <v>132</v>
      </c>
      <c r="F32" s="85"/>
    </row>
  </sheetData>
  <hyperlinks>
    <hyperlink ref="D14" location="Financial_Statements!A1" display="Financial Statements" xr:uid="{8D33F980-C7AB-4519-8B91-AA42BFE53D21}"/>
    <hyperlink ref="D16" location="Products!A1" display="Products" xr:uid="{62935D0E-2B9D-4D5F-86C9-D13F87E0E47B}"/>
    <hyperlink ref="D18" location="Selling_Marketing!A1" display="Selling &amp; Marketing" xr:uid="{F0D974C0-6AB6-4671-841E-95D847CF227B}"/>
    <hyperlink ref="D20" location="General_Admin!A1" display="General &amp; Administrative" xr:uid="{51027337-03DC-469B-A5FC-F10086360099}"/>
    <hyperlink ref="D22" location="Capex!A1" display="Capital Expenditures" xr:uid="{7303D153-47EE-420A-A327-86BFE0E39BEE}"/>
    <hyperlink ref="D24" location="Employees!A1" display="Employee Costs" xr:uid="{F7289016-FB64-4DD1-9BEC-7881AA5AB49B}"/>
    <hyperlink ref="D26" location="BS_Assump!A1" display="Working Capital / Debt / Equity" xr:uid="{5EEE3D52-FA66-4947-A009-D68F1246C21E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694E8-2D6D-4281-98AB-5B61124F4387}">
  <dimension ref="C1:Q90"/>
  <sheetViews>
    <sheetView showGridLines="0" workbookViewId="0">
      <selection activeCell="S24" sqref="S24"/>
    </sheetView>
  </sheetViews>
  <sheetFormatPr defaultRowHeight="15.75" x14ac:dyDescent="0.25"/>
  <cols>
    <col min="1" max="2" width="9.140625" style="4"/>
    <col min="3" max="3" width="35.7109375" style="4" customWidth="1"/>
    <col min="4" max="4" width="11.42578125" style="4" customWidth="1"/>
    <col min="5" max="5" width="10.42578125" style="4" bestFit="1" customWidth="1"/>
    <col min="6" max="6" width="10.140625" style="4" bestFit="1" customWidth="1"/>
    <col min="7" max="8" width="9.5703125" style="4" bestFit="1" customWidth="1"/>
    <col min="9" max="9" width="10.140625" style="4" bestFit="1" customWidth="1"/>
    <col min="10" max="10" width="11.140625" style="4" bestFit="1" customWidth="1"/>
    <col min="11" max="14" width="10.140625" style="4" bestFit="1" customWidth="1"/>
    <col min="15" max="16" width="10.7109375" style="4" bestFit="1" customWidth="1"/>
    <col min="17" max="17" width="11.140625" style="4" bestFit="1" customWidth="1"/>
    <col min="18" max="16384" width="9.140625" style="4"/>
  </cols>
  <sheetData>
    <row r="1" spans="3:17" x14ac:dyDescent="0.25">
      <c r="C1" s="90" t="s">
        <v>113</v>
      </c>
      <c r="D1" s="91" t="str">
        <f>+IF((E59+E90)=0,"OK","ERROR")</f>
        <v>OK</v>
      </c>
      <c r="E1" s="91" t="str">
        <f t="shared" ref="E1:Q1" si="0">+IF((F59+F90)=0,"OK","ERROR")</f>
        <v>OK</v>
      </c>
      <c r="F1" s="91" t="str">
        <f t="shared" si="0"/>
        <v>OK</v>
      </c>
      <c r="G1" s="91" t="str">
        <f t="shared" si="0"/>
        <v>OK</v>
      </c>
      <c r="H1" s="91" t="str">
        <f t="shared" si="0"/>
        <v>OK</v>
      </c>
      <c r="I1" s="91" t="str">
        <f t="shared" si="0"/>
        <v>OK</v>
      </c>
      <c r="J1" s="91" t="str">
        <f t="shared" si="0"/>
        <v>OK</v>
      </c>
      <c r="K1" s="91" t="str">
        <f t="shared" si="0"/>
        <v>OK</v>
      </c>
      <c r="L1" s="91" t="str">
        <f t="shared" si="0"/>
        <v>OK</v>
      </c>
      <c r="M1" s="91" t="str">
        <f t="shared" si="0"/>
        <v>OK</v>
      </c>
      <c r="N1" s="91" t="str">
        <f t="shared" si="0"/>
        <v>OK</v>
      </c>
      <c r="O1" s="91" t="str">
        <f t="shared" si="0"/>
        <v>OK</v>
      </c>
      <c r="P1" s="91" t="str">
        <f t="shared" si="0"/>
        <v>OK</v>
      </c>
      <c r="Q1" s="91" t="str">
        <f t="shared" si="0"/>
        <v>OK</v>
      </c>
    </row>
    <row r="2" spans="3:17" ht="25.5" x14ac:dyDescent="0.35">
      <c r="C2" s="35" t="s">
        <v>0</v>
      </c>
      <c r="D2" s="35"/>
    </row>
    <row r="3" spans="3:17" x14ac:dyDescent="0.25">
      <c r="C3" s="4" t="s">
        <v>8</v>
      </c>
      <c r="E3" s="75">
        <v>43861</v>
      </c>
      <c r="G3" s="4" t="s">
        <v>118</v>
      </c>
      <c r="I3" s="36"/>
    </row>
    <row r="4" spans="3:17" ht="16.5" thickBot="1" x14ac:dyDescent="0.3">
      <c r="C4" s="19" t="s">
        <v>15</v>
      </c>
      <c r="D4" s="19"/>
      <c r="E4" s="76">
        <v>0.21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3:17" ht="16.5" thickBot="1" x14ac:dyDescent="0.3">
      <c r="C5" s="72" t="s">
        <v>128</v>
      </c>
      <c r="D5" s="72"/>
      <c r="E5" s="73">
        <f>+E6-D6</f>
        <v>31</v>
      </c>
      <c r="F5" s="73">
        <f>+F6-E6</f>
        <v>29</v>
      </c>
      <c r="G5" s="73">
        <f t="shared" ref="G5:P5" si="1">+G6-F6</f>
        <v>31</v>
      </c>
      <c r="H5" s="73">
        <f t="shared" si="1"/>
        <v>30</v>
      </c>
      <c r="I5" s="73">
        <f t="shared" si="1"/>
        <v>31</v>
      </c>
      <c r="J5" s="73">
        <f t="shared" si="1"/>
        <v>30</v>
      </c>
      <c r="K5" s="73">
        <f t="shared" si="1"/>
        <v>31</v>
      </c>
      <c r="L5" s="73">
        <f t="shared" si="1"/>
        <v>31</v>
      </c>
      <c r="M5" s="73">
        <f t="shared" si="1"/>
        <v>30</v>
      </c>
      <c r="N5" s="73">
        <f t="shared" si="1"/>
        <v>31</v>
      </c>
      <c r="O5" s="73">
        <f t="shared" si="1"/>
        <v>30</v>
      </c>
      <c r="P5" s="73">
        <f t="shared" si="1"/>
        <v>31</v>
      </c>
      <c r="Q5" s="72"/>
    </row>
    <row r="6" spans="3:17" ht="16.5" thickBot="1" x14ac:dyDescent="0.3">
      <c r="C6" s="8" t="s">
        <v>9</v>
      </c>
      <c r="D6" s="9">
        <f>EOMONTH(E6,-1)</f>
        <v>43830</v>
      </c>
      <c r="E6" s="9">
        <f>+E3</f>
        <v>43861</v>
      </c>
      <c r="F6" s="9">
        <f>EOMONTH(E6+1,0)</f>
        <v>43890</v>
      </c>
      <c r="G6" s="9">
        <f t="shared" ref="G6:P6" si="2">EOMONTH(F6+1,0)</f>
        <v>43921</v>
      </c>
      <c r="H6" s="9">
        <f t="shared" si="2"/>
        <v>43951</v>
      </c>
      <c r="I6" s="9">
        <f t="shared" si="2"/>
        <v>43982</v>
      </c>
      <c r="J6" s="9">
        <f t="shared" si="2"/>
        <v>44012</v>
      </c>
      <c r="K6" s="9">
        <f t="shared" si="2"/>
        <v>44043</v>
      </c>
      <c r="L6" s="9">
        <f t="shared" si="2"/>
        <v>44074</v>
      </c>
      <c r="M6" s="9">
        <f t="shared" si="2"/>
        <v>44104</v>
      </c>
      <c r="N6" s="9">
        <f t="shared" si="2"/>
        <v>44135</v>
      </c>
      <c r="O6" s="9">
        <f t="shared" si="2"/>
        <v>44165</v>
      </c>
      <c r="P6" s="9">
        <f t="shared" si="2"/>
        <v>44196</v>
      </c>
      <c r="Q6" s="11">
        <f>YEAR(P6)</f>
        <v>2020</v>
      </c>
    </row>
    <row r="8" spans="3:17" x14ac:dyDescent="0.25">
      <c r="C8" s="4" t="s">
        <v>3</v>
      </c>
      <c r="E8" s="15">
        <f>+Products!E16</f>
        <v>0</v>
      </c>
      <c r="F8" s="15">
        <f>+Products!F16</f>
        <v>0</v>
      </c>
      <c r="G8" s="15">
        <f>+Products!G16</f>
        <v>0</v>
      </c>
      <c r="H8" s="15">
        <f>+Products!H16</f>
        <v>0</v>
      </c>
      <c r="I8" s="15">
        <f>+Products!I16</f>
        <v>0</v>
      </c>
      <c r="J8" s="15">
        <f>+Products!J16</f>
        <v>0</v>
      </c>
      <c r="K8" s="15">
        <f>+Products!K16</f>
        <v>0</v>
      </c>
      <c r="L8" s="15">
        <f>+Products!L16</f>
        <v>0</v>
      </c>
      <c r="M8" s="15">
        <f>+Products!M16</f>
        <v>0</v>
      </c>
      <c r="N8" s="15">
        <f>+Products!N16</f>
        <v>0</v>
      </c>
      <c r="O8" s="15">
        <f>+Products!O16</f>
        <v>0</v>
      </c>
      <c r="P8" s="15">
        <f>+Products!P16</f>
        <v>0</v>
      </c>
      <c r="Q8" s="23">
        <f>SUM(E8:P8)</f>
        <v>0</v>
      </c>
    </row>
    <row r="9" spans="3:17" x14ac:dyDescent="0.25">
      <c r="C9" s="4" t="s">
        <v>4</v>
      </c>
      <c r="E9" s="15">
        <f>+Products!E33</f>
        <v>0</v>
      </c>
      <c r="F9" s="15">
        <f>+Products!F33</f>
        <v>0</v>
      </c>
      <c r="G9" s="15">
        <f>+Products!G33</f>
        <v>0</v>
      </c>
      <c r="H9" s="15">
        <f>+Products!H33</f>
        <v>0</v>
      </c>
      <c r="I9" s="15">
        <f>+Products!I33</f>
        <v>0</v>
      </c>
      <c r="J9" s="15">
        <f>+Products!J33</f>
        <v>0</v>
      </c>
      <c r="K9" s="15">
        <f>+Products!K33</f>
        <v>0</v>
      </c>
      <c r="L9" s="15">
        <f>+Products!L33</f>
        <v>0</v>
      </c>
      <c r="M9" s="15">
        <f>+Products!M33</f>
        <v>0</v>
      </c>
      <c r="N9" s="15">
        <f>+Products!N33</f>
        <v>0</v>
      </c>
      <c r="O9" s="15">
        <f>+Products!O33</f>
        <v>0</v>
      </c>
      <c r="P9" s="15">
        <f>+Products!P33</f>
        <v>0</v>
      </c>
      <c r="Q9" s="23">
        <f t="shared" ref="Q9" si="3">SUM(E9:P9)</f>
        <v>0</v>
      </c>
    </row>
    <row r="11" spans="3:17" ht="16.5" thickBot="1" x14ac:dyDescent="0.3">
      <c r="C11" s="10" t="s">
        <v>5</v>
      </c>
      <c r="D11" s="10"/>
      <c r="E11" s="12">
        <f>+E8-E9</f>
        <v>0</v>
      </c>
      <c r="F11" s="12">
        <f t="shared" ref="F11:Q11" si="4">+F8-F9</f>
        <v>0</v>
      </c>
      <c r="G11" s="12">
        <f t="shared" si="4"/>
        <v>0</v>
      </c>
      <c r="H11" s="12">
        <f t="shared" si="4"/>
        <v>0</v>
      </c>
      <c r="I11" s="12">
        <f t="shared" si="4"/>
        <v>0</v>
      </c>
      <c r="J11" s="12">
        <f t="shared" si="4"/>
        <v>0</v>
      </c>
      <c r="K11" s="12">
        <f t="shared" si="4"/>
        <v>0</v>
      </c>
      <c r="L11" s="12">
        <f t="shared" si="4"/>
        <v>0</v>
      </c>
      <c r="M11" s="12">
        <f t="shared" si="4"/>
        <v>0</v>
      </c>
      <c r="N11" s="12">
        <f t="shared" si="4"/>
        <v>0</v>
      </c>
      <c r="O11" s="12">
        <f t="shared" si="4"/>
        <v>0</v>
      </c>
      <c r="P11" s="12">
        <f t="shared" si="4"/>
        <v>0</v>
      </c>
      <c r="Q11" s="12">
        <f t="shared" si="4"/>
        <v>0</v>
      </c>
    </row>
    <row r="12" spans="3:17" x14ac:dyDescent="0.25">
      <c r="C12" s="30"/>
      <c r="D12" s="30"/>
      <c r="E12" s="44">
        <f>+IFERROR(E11/E8,0)</f>
        <v>0</v>
      </c>
      <c r="F12" s="44">
        <f t="shared" ref="F12:Q12" si="5">+IFERROR(F11/F8,0)</f>
        <v>0</v>
      </c>
      <c r="G12" s="44">
        <f t="shared" si="5"/>
        <v>0</v>
      </c>
      <c r="H12" s="44">
        <f t="shared" si="5"/>
        <v>0</v>
      </c>
      <c r="I12" s="44">
        <f t="shared" si="5"/>
        <v>0</v>
      </c>
      <c r="J12" s="44">
        <f t="shared" si="5"/>
        <v>0</v>
      </c>
      <c r="K12" s="44">
        <f t="shared" si="5"/>
        <v>0</v>
      </c>
      <c r="L12" s="44">
        <f t="shared" si="5"/>
        <v>0</v>
      </c>
      <c r="M12" s="44">
        <f t="shared" si="5"/>
        <v>0</v>
      </c>
      <c r="N12" s="44">
        <f t="shared" si="5"/>
        <v>0</v>
      </c>
      <c r="O12" s="44">
        <f t="shared" si="5"/>
        <v>0</v>
      </c>
      <c r="P12" s="44">
        <f t="shared" si="5"/>
        <v>0</v>
      </c>
      <c r="Q12" s="44">
        <f t="shared" si="5"/>
        <v>0</v>
      </c>
    </row>
    <row r="13" spans="3:17" x14ac:dyDescent="0.25"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</row>
    <row r="14" spans="3:17" x14ac:dyDescent="0.25">
      <c r="C14" s="4" t="s">
        <v>1</v>
      </c>
      <c r="E14" s="15">
        <f>+Selling_Marketing!E11</f>
        <v>0</v>
      </c>
      <c r="F14" s="15">
        <f>+Selling_Marketing!F11</f>
        <v>0</v>
      </c>
      <c r="G14" s="15">
        <f>+Selling_Marketing!G11</f>
        <v>0</v>
      </c>
      <c r="H14" s="15">
        <f>+Selling_Marketing!H11</f>
        <v>0</v>
      </c>
      <c r="I14" s="15">
        <f>+Selling_Marketing!I11</f>
        <v>0</v>
      </c>
      <c r="J14" s="15">
        <f>+Selling_Marketing!J11</f>
        <v>0</v>
      </c>
      <c r="K14" s="15">
        <f>+Selling_Marketing!K11</f>
        <v>0</v>
      </c>
      <c r="L14" s="15">
        <f>+Selling_Marketing!L11</f>
        <v>0</v>
      </c>
      <c r="M14" s="15">
        <f>+Selling_Marketing!M11</f>
        <v>0</v>
      </c>
      <c r="N14" s="15">
        <f>+Selling_Marketing!N11</f>
        <v>0</v>
      </c>
      <c r="O14" s="15">
        <f>+Selling_Marketing!O11</f>
        <v>0</v>
      </c>
      <c r="P14" s="15">
        <f>+Selling_Marketing!P11</f>
        <v>0</v>
      </c>
      <c r="Q14" s="15">
        <f>SUM(E14:P14)</f>
        <v>0</v>
      </c>
    </row>
    <row r="15" spans="3:17" x14ac:dyDescent="0.25">
      <c r="C15" s="4" t="s">
        <v>10</v>
      </c>
      <c r="E15" s="15">
        <f>+General_Admin!E25</f>
        <v>0</v>
      </c>
      <c r="F15" s="15">
        <f>+General_Admin!F25</f>
        <v>0</v>
      </c>
      <c r="G15" s="15">
        <f>+General_Admin!G25</f>
        <v>0</v>
      </c>
      <c r="H15" s="15">
        <f>+General_Admin!H25</f>
        <v>0</v>
      </c>
      <c r="I15" s="15">
        <f>+General_Admin!I25</f>
        <v>0</v>
      </c>
      <c r="J15" s="15">
        <f>+General_Admin!J25</f>
        <v>0</v>
      </c>
      <c r="K15" s="15">
        <f>+General_Admin!K25</f>
        <v>0</v>
      </c>
      <c r="L15" s="15">
        <f>+General_Admin!L25</f>
        <v>0</v>
      </c>
      <c r="M15" s="15">
        <f>+General_Admin!M25</f>
        <v>0</v>
      </c>
      <c r="N15" s="15">
        <f>+General_Admin!N25</f>
        <v>0</v>
      </c>
      <c r="O15" s="15">
        <f>+General_Admin!O25</f>
        <v>0</v>
      </c>
      <c r="P15" s="15">
        <f>+General_Admin!P25</f>
        <v>0</v>
      </c>
      <c r="Q15" s="15">
        <f>SUM(E15:P15)</f>
        <v>0</v>
      </c>
    </row>
    <row r="16" spans="3:17" x14ac:dyDescent="0.25">
      <c r="C16" s="4" t="s">
        <v>71</v>
      </c>
      <c r="E16" s="15">
        <f>+Capex!E26</f>
        <v>0</v>
      </c>
      <c r="F16" s="15">
        <f>+Capex!F26</f>
        <v>0</v>
      </c>
      <c r="G16" s="15">
        <f>+Capex!G26</f>
        <v>0</v>
      </c>
      <c r="H16" s="15">
        <f>+Capex!H26</f>
        <v>0</v>
      </c>
      <c r="I16" s="15">
        <f>+Capex!I26</f>
        <v>0</v>
      </c>
      <c r="J16" s="15">
        <f>+Capex!J26</f>
        <v>0</v>
      </c>
      <c r="K16" s="15">
        <f>+Capex!K26</f>
        <v>0</v>
      </c>
      <c r="L16" s="15">
        <f>+Capex!L26</f>
        <v>0</v>
      </c>
      <c r="M16" s="15">
        <f>+Capex!M26</f>
        <v>0</v>
      </c>
      <c r="N16" s="15">
        <f>+Capex!N26</f>
        <v>0</v>
      </c>
      <c r="O16" s="15">
        <f>+Capex!O26</f>
        <v>0</v>
      </c>
      <c r="P16" s="15">
        <f>+Capex!P26</f>
        <v>0</v>
      </c>
      <c r="Q16" s="15">
        <f>SUM(E16:P16)</f>
        <v>0</v>
      </c>
    </row>
    <row r="17" spans="3:17" ht="16.5" thickBot="1" x14ac:dyDescent="0.3">
      <c r="C17" s="10" t="s">
        <v>11</v>
      </c>
      <c r="D17" s="10"/>
      <c r="E17" s="13">
        <f>+E11-SUM(E14:E16)</f>
        <v>0</v>
      </c>
      <c r="F17" s="13">
        <f t="shared" ref="F17:Q17" si="6">+F11-SUM(F14:F16)</f>
        <v>0</v>
      </c>
      <c r="G17" s="13">
        <f t="shared" si="6"/>
        <v>0</v>
      </c>
      <c r="H17" s="13">
        <f t="shared" si="6"/>
        <v>0</v>
      </c>
      <c r="I17" s="13">
        <f t="shared" si="6"/>
        <v>0</v>
      </c>
      <c r="J17" s="13">
        <f t="shared" si="6"/>
        <v>0</v>
      </c>
      <c r="K17" s="13">
        <f t="shared" si="6"/>
        <v>0</v>
      </c>
      <c r="L17" s="13">
        <f t="shared" si="6"/>
        <v>0</v>
      </c>
      <c r="M17" s="13">
        <f t="shared" si="6"/>
        <v>0</v>
      </c>
      <c r="N17" s="13">
        <f t="shared" si="6"/>
        <v>0</v>
      </c>
      <c r="O17" s="13">
        <f t="shared" si="6"/>
        <v>0</v>
      </c>
      <c r="P17" s="13">
        <f t="shared" si="6"/>
        <v>0</v>
      </c>
      <c r="Q17" s="13">
        <f t="shared" si="6"/>
        <v>0</v>
      </c>
    </row>
    <row r="19" spans="3:17" x14ac:dyDescent="0.25">
      <c r="C19" s="4" t="s">
        <v>12</v>
      </c>
      <c r="E19" s="15">
        <f>+$I$3/12*E46</f>
        <v>0</v>
      </c>
      <c r="F19" s="15">
        <f t="shared" ref="F19:P19" si="7">+$I$3/12*F46</f>
        <v>0</v>
      </c>
      <c r="G19" s="15">
        <f t="shared" si="7"/>
        <v>0</v>
      </c>
      <c r="H19" s="15">
        <f t="shared" si="7"/>
        <v>0</v>
      </c>
      <c r="I19" s="15">
        <f t="shared" si="7"/>
        <v>0</v>
      </c>
      <c r="J19" s="15">
        <f t="shared" si="7"/>
        <v>0</v>
      </c>
      <c r="K19" s="15">
        <f t="shared" si="7"/>
        <v>0</v>
      </c>
      <c r="L19" s="15">
        <f t="shared" si="7"/>
        <v>0</v>
      </c>
      <c r="M19" s="15">
        <f t="shared" si="7"/>
        <v>0</v>
      </c>
      <c r="N19" s="15">
        <f t="shared" si="7"/>
        <v>0</v>
      </c>
      <c r="O19" s="15">
        <f t="shared" si="7"/>
        <v>0</v>
      </c>
      <c r="P19" s="15">
        <f t="shared" si="7"/>
        <v>0</v>
      </c>
      <c r="Q19" s="15">
        <f>SUM(E19:P19)</f>
        <v>0</v>
      </c>
    </row>
    <row r="20" spans="3:17" x14ac:dyDescent="0.25">
      <c r="C20" s="4" t="s">
        <v>16</v>
      </c>
    </row>
    <row r="21" spans="3:17" ht="16.5" thickBot="1" x14ac:dyDescent="0.3">
      <c r="C21" s="10" t="s">
        <v>17</v>
      </c>
      <c r="D21" s="10"/>
      <c r="E21" s="13">
        <f>+E17-SUM(E19:E20)</f>
        <v>0</v>
      </c>
      <c r="F21" s="13">
        <f t="shared" ref="F21:Q21" si="8">+F17-SUM(F19:F20)</f>
        <v>0</v>
      </c>
      <c r="G21" s="13">
        <f t="shared" si="8"/>
        <v>0</v>
      </c>
      <c r="H21" s="13">
        <f t="shared" si="8"/>
        <v>0</v>
      </c>
      <c r="I21" s="13">
        <f t="shared" si="8"/>
        <v>0</v>
      </c>
      <c r="J21" s="13">
        <f t="shared" si="8"/>
        <v>0</v>
      </c>
      <c r="K21" s="13">
        <f t="shared" si="8"/>
        <v>0</v>
      </c>
      <c r="L21" s="13">
        <f t="shared" si="8"/>
        <v>0</v>
      </c>
      <c r="M21" s="13">
        <f t="shared" si="8"/>
        <v>0</v>
      </c>
      <c r="N21" s="13">
        <f t="shared" si="8"/>
        <v>0</v>
      </c>
      <c r="O21" s="13">
        <f t="shared" si="8"/>
        <v>0</v>
      </c>
      <c r="P21" s="13">
        <f t="shared" si="8"/>
        <v>0</v>
      </c>
      <c r="Q21" s="13">
        <f t="shared" si="8"/>
        <v>0</v>
      </c>
    </row>
    <row r="23" spans="3:17" x14ac:dyDescent="0.25">
      <c r="C23" s="4" t="s">
        <v>13</v>
      </c>
      <c r="E23" s="15">
        <f>+E21*$E$4</f>
        <v>0</v>
      </c>
      <c r="F23" s="15">
        <f t="shared" ref="F23:Q23" si="9">+F21*$E$4</f>
        <v>0</v>
      </c>
      <c r="G23" s="15">
        <f t="shared" si="9"/>
        <v>0</v>
      </c>
      <c r="H23" s="15">
        <f t="shared" si="9"/>
        <v>0</v>
      </c>
      <c r="I23" s="15">
        <f t="shared" si="9"/>
        <v>0</v>
      </c>
      <c r="J23" s="15">
        <f t="shared" si="9"/>
        <v>0</v>
      </c>
      <c r="K23" s="15">
        <f t="shared" si="9"/>
        <v>0</v>
      </c>
      <c r="L23" s="15">
        <f t="shared" si="9"/>
        <v>0</v>
      </c>
      <c r="M23" s="15">
        <f t="shared" si="9"/>
        <v>0</v>
      </c>
      <c r="N23" s="15">
        <f t="shared" si="9"/>
        <v>0</v>
      </c>
      <c r="O23" s="15">
        <f t="shared" si="9"/>
        <v>0</v>
      </c>
      <c r="P23" s="15">
        <f t="shared" si="9"/>
        <v>0</v>
      </c>
      <c r="Q23" s="15">
        <f t="shared" si="9"/>
        <v>0</v>
      </c>
    </row>
    <row r="24" spans="3:17" ht="16.5" thickBot="1" x14ac:dyDescent="0.3">
      <c r="C24" s="40" t="s">
        <v>14</v>
      </c>
      <c r="D24" s="40"/>
      <c r="E24" s="41">
        <f>+E21-E23</f>
        <v>0</v>
      </c>
      <c r="F24" s="41">
        <f t="shared" ref="F24:Q24" si="10">+F21-F23</f>
        <v>0</v>
      </c>
      <c r="G24" s="41">
        <f t="shared" si="10"/>
        <v>0</v>
      </c>
      <c r="H24" s="41">
        <f t="shared" si="10"/>
        <v>0</v>
      </c>
      <c r="I24" s="41">
        <f t="shared" si="10"/>
        <v>0</v>
      </c>
      <c r="J24" s="41">
        <f t="shared" si="10"/>
        <v>0</v>
      </c>
      <c r="K24" s="41">
        <f t="shared" si="10"/>
        <v>0</v>
      </c>
      <c r="L24" s="41">
        <f t="shared" si="10"/>
        <v>0</v>
      </c>
      <c r="M24" s="41">
        <f t="shared" si="10"/>
        <v>0</v>
      </c>
      <c r="N24" s="41">
        <f t="shared" si="10"/>
        <v>0</v>
      </c>
      <c r="O24" s="41">
        <f t="shared" si="10"/>
        <v>0</v>
      </c>
      <c r="P24" s="41">
        <f t="shared" si="10"/>
        <v>0</v>
      </c>
      <c r="Q24" s="41">
        <f t="shared" si="10"/>
        <v>0</v>
      </c>
    </row>
    <row r="25" spans="3:17" ht="16.5" thickTop="1" x14ac:dyDescent="0.25"/>
    <row r="27" spans="3:17" x14ac:dyDescent="0.25"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3:17" ht="16.5" thickBot="1" x14ac:dyDescent="0.3">
      <c r="C28" s="19" t="s">
        <v>91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</row>
    <row r="30" spans="3:17" x14ac:dyDescent="0.25">
      <c r="C30" s="4" t="s">
        <v>93</v>
      </c>
      <c r="D30" s="15">
        <f>+BS_Assump!D9</f>
        <v>0</v>
      </c>
      <c r="E30" s="23">
        <f>+E88</f>
        <v>0</v>
      </c>
      <c r="F30" s="23">
        <f t="shared" ref="F30:P30" si="11">+F88</f>
        <v>0</v>
      </c>
      <c r="G30" s="23">
        <f t="shared" si="11"/>
        <v>0</v>
      </c>
      <c r="H30" s="23">
        <f t="shared" si="11"/>
        <v>0</v>
      </c>
      <c r="I30" s="23">
        <f t="shared" si="11"/>
        <v>0</v>
      </c>
      <c r="J30" s="23">
        <f t="shared" si="11"/>
        <v>0</v>
      </c>
      <c r="K30" s="23">
        <f t="shared" si="11"/>
        <v>0</v>
      </c>
      <c r="L30" s="23">
        <f t="shared" si="11"/>
        <v>0</v>
      </c>
      <c r="M30" s="23">
        <f t="shared" si="11"/>
        <v>0</v>
      </c>
      <c r="N30" s="23">
        <f t="shared" si="11"/>
        <v>0</v>
      </c>
      <c r="O30" s="23">
        <f t="shared" si="11"/>
        <v>0</v>
      </c>
      <c r="P30" s="23">
        <f t="shared" si="11"/>
        <v>0</v>
      </c>
      <c r="Q30" s="78">
        <f>+P30</f>
        <v>0</v>
      </c>
    </row>
    <row r="31" spans="3:17" x14ac:dyDescent="0.25">
      <c r="C31" s="4" t="s">
        <v>92</v>
      </c>
      <c r="D31" s="15">
        <f>+BS_Assump!D10</f>
        <v>0</v>
      </c>
      <c r="E31" s="15">
        <f>+IFERROR(E8/BS_Assump!E10*Financial_Statements!E5,"nm")</f>
        <v>0</v>
      </c>
      <c r="F31" s="15">
        <f>+IFERROR(F8/BS_Assump!F10*Financial_Statements!F5,"nm")</f>
        <v>0</v>
      </c>
      <c r="G31" s="15">
        <f>+IFERROR(G8/BS_Assump!G10*Financial_Statements!G5,"nm")</f>
        <v>0</v>
      </c>
      <c r="H31" s="15">
        <f>+IFERROR(H8/BS_Assump!H10*Financial_Statements!H5,"nm")</f>
        <v>0</v>
      </c>
      <c r="I31" s="15">
        <f>+IFERROR(I8/BS_Assump!I10*Financial_Statements!I5,"nm")</f>
        <v>0</v>
      </c>
      <c r="J31" s="15">
        <f>+IFERROR(J8/BS_Assump!J10*Financial_Statements!J5,"nm")</f>
        <v>0</v>
      </c>
      <c r="K31" s="15">
        <f>+IFERROR(K8/BS_Assump!K10*Financial_Statements!K5,"nm")</f>
        <v>0</v>
      </c>
      <c r="L31" s="15">
        <f>+IFERROR(L8/BS_Assump!L10*Financial_Statements!L5,"nm")</f>
        <v>0</v>
      </c>
      <c r="M31" s="15">
        <f>+IFERROR(M8/BS_Assump!M10*Financial_Statements!M5,"nm")</f>
        <v>0</v>
      </c>
      <c r="N31" s="15">
        <f>+IFERROR(N8/BS_Assump!N10*Financial_Statements!N5,"nm")</f>
        <v>0</v>
      </c>
      <c r="O31" s="15">
        <f>+IFERROR(O8/BS_Assump!O10*Financial_Statements!O5,"nm")</f>
        <v>0</v>
      </c>
      <c r="P31" s="15">
        <f>+IFERROR(P8/BS_Assump!P10*Financial_Statements!P5,"nm")</f>
        <v>0</v>
      </c>
      <c r="Q31" s="79" t="str">
        <f>+IFERROR(Q8/BS_Assump!Q10*Financial_Statements!Q5,"nm")</f>
        <v>nm</v>
      </c>
    </row>
    <row r="32" spans="3:17" x14ac:dyDescent="0.25">
      <c r="C32" s="4" t="s">
        <v>94</v>
      </c>
      <c r="D32" s="15">
        <f>+BS_Assump!D11</f>
        <v>0</v>
      </c>
      <c r="Q32" s="80"/>
    </row>
    <row r="33" spans="3:17" x14ac:dyDescent="0.25">
      <c r="C33" s="4" t="s">
        <v>98</v>
      </c>
      <c r="D33" s="15">
        <f>+BS_Assump!D12</f>
        <v>0</v>
      </c>
      <c r="E33" s="15">
        <f>+IFERROR(E9/BS_Assump!E12*Financial_Statements!E5,"nm")</f>
        <v>0</v>
      </c>
      <c r="F33" s="15">
        <f>+IFERROR(F9/BS_Assump!F12*Financial_Statements!F5,"nm")</f>
        <v>0</v>
      </c>
      <c r="G33" s="15">
        <f>+IFERROR(G9/BS_Assump!G12*Financial_Statements!G5,"nm")</f>
        <v>0</v>
      </c>
      <c r="H33" s="15">
        <f>+IFERROR(H9/BS_Assump!H12*Financial_Statements!H5,"nm")</f>
        <v>0</v>
      </c>
      <c r="I33" s="15">
        <f>+IFERROR(I9/BS_Assump!I12*Financial_Statements!I5,"nm")</f>
        <v>0</v>
      </c>
      <c r="J33" s="15">
        <f>+IFERROR(J9/BS_Assump!J12*Financial_Statements!J5,"nm")</f>
        <v>0</v>
      </c>
      <c r="K33" s="15">
        <f>+IFERROR(K9/BS_Assump!K12*Financial_Statements!K5,"nm")</f>
        <v>0</v>
      </c>
      <c r="L33" s="15">
        <f>+IFERROR(L9/BS_Assump!L12*Financial_Statements!L5,"nm")</f>
        <v>0</v>
      </c>
      <c r="M33" s="15">
        <f>+IFERROR(M9/BS_Assump!M12*Financial_Statements!M5,"nm")</f>
        <v>0</v>
      </c>
      <c r="N33" s="15">
        <f>+IFERROR(N9/BS_Assump!N12*Financial_Statements!N5,"nm")</f>
        <v>0</v>
      </c>
      <c r="O33" s="15">
        <f>+IFERROR(O9/BS_Assump!O12*Financial_Statements!O5,"nm")</f>
        <v>0</v>
      </c>
      <c r="P33" s="15">
        <f>+IFERROR(P9/BS_Assump!P12*Financial_Statements!P5,"nm")</f>
        <v>0</v>
      </c>
      <c r="Q33" s="79" t="str">
        <f>+IFERROR(Q9/BS_Assump!Q12*Financial_Statements!Q5,"nm")</f>
        <v>nm</v>
      </c>
    </row>
    <row r="34" spans="3:17" ht="16.5" thickBot="1" x14ac:dyDescent="0.3">
      <c r="C34" s="55" t="s">
        <v>95</v>
      </c>
      <c r="D34" s="56">
        <f>SUM(D30:D33)</f>
        <v>0</v>
      </c>
      <c r="E34" s="56">
        <f>SUM(E30:E33)</f>
        <v>0</v>
      </c>
      <c r="F34" s="56">
        <f t="shared" ref="F34:Q34" si="12">SUM(F30:F33)</f>
        <v>0</v>
      </c>
      <c r="G34" s="56">
        <f t="shared" si="12"/>
        <v>0</v>
      </c>
      <c r="H34" s="56">
        <f t="shared" si="12"/>
        <v>0</v>
      </c>
      <c r="I34" s="56">
        <f t="shared" si="12"/>
        <v>0</v>
      </c>
      <c r="J34" s="56">
        <f t="shared" si="12"/>
        <v>0</v>
      </c>
      <c r="K34" s="56">
        <f t="shared" si="12"/>
        <v>0</v>
      </c>
      <c r="L34" s="56">
        <f t="shared" si="12"/>
        <v>0</v>
      </c>
      <c r="M34" s="56">
        <f t="shared" si="12"/>
        <v>0</v>
      </c>
      <c r="N34" s="56">
        <f t="shared" si="12"/>
        <v>0</v>
      </c>
      <c r="O34" s="56">
        <f t="shared" si="12"/>
        <v>0</v>
      </c>
      <c r="P34" s="56">
        <f t="shared" si="12"/>
        <v>0</v>
      </c>
      <c r="Q34" s="81">
        <f t="shared" si="12"/>
        <v>0</v>
      </c>
    </row>
    <row r="36" spans="3:17" ht="16.5" thickBot="1" x14ac:dyDescent="0.3">
      <c r="C36" s="18" t="s">
        <v>100</v>
      </c>
      <c r="D36" s="57">
        <f>+BS_Assump!D15</f>
        <v>0</v>
      </c>
      <c r="E36" s="57">
        <f>+Capex!E30</f>
        <v>0</v>
      </c>
      <c r="F36" s="57">
        <f>+Capex!F30</f>
        <v>0</v>
      </c>
      <c r="G36" s="57">
        <f>+Capex!G30</f>
        <v>0</v>
      </c>
      <c r="H36" s="57">
        <f>+Capex!H30</f>
        <v>0</v>
      </c>
      <c r="I36" s="57">
        <f>+Capex!I30</f>
        <v>0</v>
      </c>
      <c r="J36" s="57">
        <f>+Capex!J30</f>
        <v>0</v>
      </c>
      <c r="K36" s="57">
        <f>+Capex!K30</f>
        <v>0</v>
      </c>
      <c r="L36" s="57">
        <f>+Capex!L30</f>
        <v>0</v>
      </c>
      <c r="M36" s="57">
        <f>+Capex!M30</f>
        <v>0</v>
      </c>
      <c r="N36" s="57">
        <f>+Capex!N30</f>
        <v>0</v>
      </c>
      <c r="O36" s="57">
        <f>+Capex!O30</f>
        <v>0</v>
      </c>
      <c r="P36" s="57">
        <f>+Capex!P30</f>
        <v>0</v>
      </c>
      <c r="Q36" s="57">
        <f>+P36</f>
        <v>0</v>
      </c>
    </row>
    <row r="37" spans="3:17" x14ac:dyDescent="0.25"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3:17" x14ac:dyDescent="0.25">
      <c r="C38" s="30" t="s">
        <v>104</v>
      </c>
      <c r="D38" s="30"/>
      <c r="E38" s="52">
        <f>+E36+E34</f>
        <v>0</v>
      </c>
      <c r="F38" s="52">
        <f t="shared" ref="F38:P38" si="13">+F36+F34</f>
        <v>0</v>
      </c>
      <c r="G38" s="52">
        <f t="shared" si="13"/>
        <v>0</v>
      </c>
      <c r="H38" s="52">
        <f t="shared" si="13"/>
        <v>0</v>
      </c>
      <c r="I38" s="52">
        <f t="shared" si="13"/>
        <v>0</v>
      </c>
      <c r="J38" s="52">
        <f t="shared" si="13"/>
        <v>0</v>
      </c>
      <c r="K38" s="52">
        <f t="shared" si="13"/>
        <v>0</v>
      </c>
      <c r="L38" s="52">
        <f t="shared" si="13"/>
        <v>0</v>
      </c>
      <c r="M38" s="52">
        <f t="shared" si="13"/>
        <v>0</v>
      </c>
      <c r="N38" s="52">
        <f t="shared" si="13"/>
        <v>0</v>
      </c>
      <c r="O38" s="52">
        <f t="shared" si="13"/>
        <v>0</v>
      </c>
      <c r="P38" s="52">
        <f t="shared" si="13"/>
        <v>0</v>
      </c>
      <c r="Q38" s="52">
        <f>+P38</f>
        <v>0</v>
      </c>
    </row>
    <row r="40" spans="3:17" x14ac:dyDescent="0.25">
      <c r="C40" s="4" t="s">
        <v>96</v>
      </c>
      <c r="D40" s="15">
        <f>+BS_Assump!D19</f>
        <v>0</v>
      </c>
      <c r="E40" s="15">
        <f>+IFERROR(E9/BS_Assump!E19*E5,0)</f>
        <v>0</v>
      </c>
      <c r="F40" s="15">
        <f>+IFERROR(F9/BS_Assump!F19*F5,0)</f>
        <v>0</v>
      </c>
      <c r="G40" s="15">
        <f>+IFERROR(G9/BS_Assump!G19*G5,0)</f>
        <v>0</v>
      </c>
      <c r="H40" s="15">
        <f>+IFERROR(H9/BS_Assump!H19*H5,0)</f>
        <v>0</v>
      </c>
      <c r="I40" s="15">
        <f>+IFERROR(I9/BS_Assump!I19*I5,0)</f>
        <v>0</v>
      </c>
      <c r="J40" s="15">
        <f>+IFERROR(J9/BS_Assump!J19*J5,0)</f>
        <v>0</v>
      </c>
      <c r="K40" s="15">
        <f>+IFERROR(K9/BS_Assump!K19*K5,0)</f>
        <v>0</v>
      </c>
      <c r="L40" s="15">
        <f>+IFERROR(L9/BS_Assump!L19*L5,0)</f>
        <v>0</v>
      </c>
      <c r="M40" s="15">
        <f>+IFERROR(M9/BS_Assump!M19*M5,0)</f>
        <v>0</v>
      </c>
      <c r="N40" s="15">
        <f>+IFERROR(N9/BS_Assump!N19*N5,0)</f>
        <v>0</v>
      </c>
      <c r="O40" s="15">
        <f>+IFERROR(O9/BS_Assump!O19*O5,0)</f>
        <v>0</v>
      </c>
      <c r="P40" s="15">
        <f>+IFERROR(P9/BS_Assump!P19*P5,0)</f>
        <v>0</v>
      </c>
      <c r="Q40" s="15">
        <f>+P40</f>
        <v>0</v>
      </c>
    </row>
    <row r="41" spans="3:17" x14ac:dyDescent="0.25">
      <c r="C41" s="4" t="s">
        <v>97</v>
      </c>
      <c r="D41" s="15">
        <f>+BS_Assump!D20</f>
        <v>0</v>
      </c>
      <c r="Q41" s="15">
        <f>+P41</f>
        <v>0</v>
      </c>
    </row>
    <row r="42" spans="3:17" x14ac:dyDescent="0.25">
      <c r="D42" s="15">
        <f>+BS_Assump!D21</f>
        <v>0</v>
      </c>
      <c r="Q42" s="15">
        <f t="shared" ref="Q42:Q43" si="14">+P42</f>
        <v>0</v>
      </c>
    </row>
    <row r="43" spans="3:17" x14ac:dyDescent="0.25">
      <c r="D43" s="15">
        <f>+BS_Assump!D22</f>
        <v>0</v>
      </c>
      <c r="Q43" s="15">
        <f t="shared" si="14"/>
        <v>0</v>
      </c>
    </row>
    <row r="44" spans="3:17" ht="16.5" thickBot="1" x14ac:dyDescent="0.3">
      <c r="C44" s="55" t="s">
        <v>99</v>
      </c>
      <c r="D44" s="56">
        <f>SUM(D40:D43)</f>
        <v>0</v>
      </c>
      <c r="E44" s="56">
        <f>SUM(E40:E43)</f>
        <v>0</v>
      </c>
      <c r="F44" s="56">
        <f t="shared" ref="F44:P44" si="15">SUM(F40:F43)</f>
        <v>0</v>
      </c>
      <c r="G44" s="56">
        <f t="shared" si="15"/>
        <v>0</v>
      </c>
      <c r="H44" s="56">
        <f t="shared" si="15"/>
        <v>0</v>
      </c>
      <c r="I44" s="56">
        <f t="shared" si="15"/>
        <v>0</v>
      </c>
      <c r="J44" s="56">
        <f t="shared" si="15"/>
        <v>0</v>
      </c>
      <c r="K44" s="56">
        <f t="shared" si="15"/>
        <v>0</v>
      </c>
      <c r="L44" s="56">
        <f t="shared" si="15"/>
        <v>0</v>
      </c>
      <c r="M44" s="56">
        <f t="shared" si="15"/>
        <v>0</v>
      </c>
      <c r="N44" s="56">
        <f t="shared" si="15"/>
        <v>0</v>
      </c>
      <c r="O44" s="56">
        <f t="shared" si="15"/>
        <v>0</v>
      </c>
      <c r="P44" s="56">
        <f t="shared" si="15"/>
        <v>0</v>
      </c>
      <c r="Q44" s="57">
        <f>+P44</f>
        <v>0</v>
      </c>
    </row>
    <row r="46" spans="3:17" x14ac:dyDescent="0.25">
      <c r="C46" s="4" t="s">
        <v>105</v>
      </c>
      <c r="D46" s="15">
        <f>+BS_Assump!D25</f>
        <v>0</v>
      </c>
      <c r="E46" s="24">
        <f>+BS_Assump!E44</f>
        <v>0</v>
      </c>
      <c r="F46" s="24">
        <f>+BS_Assump!F44</f>
        <v>0</v>
      </c>
      <c r="G46" s="24">
        <f>+BS_Assump!G44</f>
        <v>0</v>
      </c>
      <c r="H46" s="24">
        <f>+BS_Assump!H44</f>
        <v>0</v>
      </c>
      <c r="I46" s="24">
        <f>+BS_Assump!I44</f>
        <v>0</v>
      </c>
      <c r="J46" s="24">
        <f>+BS_Assump!J44</f>
        <v>0</v>
      </c>
      <c r="K46" s="24">
        <f>+BS_Assump!K44</f>
        <v>0</v>
      </c>
      <c r="L46" s="24">
        <f>+BS_Assump!L44</f>
        <v>0</v>
      </c>
      <c r="M46" s="24">
        <f>+BS_Assump!M44</f>
        <v>0</v>
      </c>
      <c r="N46" s="24">
        <f>+BS_Assump!N44</f>
        <v>0</v>
      </c>
      <c r="O46" s="24">
        <f>+BS_Assump!O44</f>
        <v>0</v>
      </c>
      <c r="P46" s="24">
        <f>+BS_Assump!P44</f>
        <v>0</v>
      </c>
      <c r="Q46" s="15">
        <f t="shared" ref="Q46:Q55" si="16">+P46</f>
        <v>0</v>
      </c>
    </row>
    <row r="47" spans="3:17" x14ac:dyDescent="0.25">
      <c r="C47" s="4" t="s">
        <v>106</v>
      </c>
      <c r="D47" s="15">
        <f>+BS_Assump!D26</f>
        <v>0</v>
      </c>
      <c r="Q47" s="15">
        <f t="shared" si="16"/>
        <v>0</v>
      </c>
    </row>
    <row r="48" spans="3:17" x14ac:dyDescent="0.25">
      <c r="D48" s="15">
        <f>+BS_Assump!D27</f>
        <v>0</v>
      </c>
      <c r="Q48" s="15">
        <f t="shared" si="16"/>
        <v>0</v>
      </c>
    </row>
    <row r="49" spans="3:17" ht="16.5" thickBot="1" x14ac:dyDescent="0.3">
      <c r="C49" s="58" t="s">
        <v>109</v>
      </c>
      <c r="D49" s="59">
        <f>SUM(D44:D48)</f>
        <v>0</v>
      </c>
      <c r="E49" s="59">
        <f>SUM(E44:E48)</f>
        <v>0</v>
      </c>
      <c r="F49" s="59">
        <f t="shared" ref="F49:P49" si="17">SUM(F44:F48)</f>
        <v>0</v>
      </c>
      <c r="G49" s="59">
        <f t="shared" si="17"/>
        <v>0</v>
      </c>
      <c r="H49" s="59">
        <f t="shared" si="17"/>
        <v>0</v>
      </c>
      <c r="I49" s="59">
        <f t="shared" si="17"/>
        <v>0</v>
      </c>
      <c r="J49" s="59">
        <f t="shared" si="17"/>
        <v>0</v>
      </c>
      <c r="K49" s="59">
        <f t="shared" si="17"/>
        <v>0</v>
      </c>
      <c r="L49" s="59">
        <f t="shared" si="17"/>
        <v>0</v>
      </c>
      <c r="M49" s="59">
        <f t="shared" si="17"/>
        <v>0</v>
      </c>
      <c r="N49" s="59">
        <f t="shared" si="17"/>
        <v>0</v>
      </c>
      <c r="O49" s="59">
        <f t="shared" si="17"/>
        <v>0</v>
      </c>
      <c r="P49" s="59">
        <f t="shared" si="17"/>
        <v>0</v>
      </c>
      <c r="Q49" s="74">
        <f t="shared" si="16"/>
        <v>0</v>
      </c>
    </row>
    <row r="51" spans="3:17" x14ac:dyDescent="0.25">
      <c r="C51" s="4" t="s">
        <v>107</v>
      </c>
      <c r="D51" s="15">
        <f>+BS_Assump!D30</f>
        <v>0</v>
      </c>
      <c r="E51" s="23">
        <f>+BS_Assump!E30</f>
        <v>0</v>
      </c>
      <c r="F51" s="23">
        <f>+BS_Assump!F30</f>
        <v>0</v>
      </c>
      <c r="G51" s="23">
        <f>+BS_Assump!G30</f>
        <v>0</v>
      </c>
      <c r="H51" s="23">
        <f>+BS_Assump!H30</f>
        <v>0</v>
      </c>
      <c r="I51" s="23">
        <f>+BS_Assump!I30</f>
        <v>0</v>
      </c>
      <c r="J51" s="23">
        <f>+BS_Assump!J30</f>
        <v>0</v>
      </c>
      <c r="K51" s="23">
        <f>+BS_Assump!K30</f>
        <v>0</v>
      </c>
      <c r="L51" s="23">
        <f>+BS_Assump!L30</f>
        <v>0</v>
      </c>
      <c r="M51" s="23">
        <f>+BS_Assump!M30</f>
        <v>0</v>
      </c>
      <c r="N51" s="23">
        <f>+BS_Assump!N30</f>
        <v>0</v>
      </c>
      <c r="O51" s="23">
        <f>+BS_Assump!O30</f>
        <v>0</v>
      </c>
      <c r="P51" s="23">
        <f>+BS_Assump!P30</f>
        <v>0</v>
      </c>
      <c r="Q51" s="15">
        <f t="shared" si="16"/>
        <v>0</v>
      </c>
    </row>
    <row r="52" spans="3:17" x14ac:dyDescent="0.25">
      <c r="C52" s="4" t="s">
        <v>108</v>
      </c>
      <c r="D52" s="15">
        <f>+BS_Assump!D31</f>
        <v>0</v>
      </c>
      <c r="E52" s="23">
        <f>+BS_Assump!E31</f>
        <v>0</v>
      </c>
      <c r="F52" s="23">
        <f>+BS_Assump!F31</f>
        <v>0</v>
      </c>
      <c r="G52" s="23">
        <f>+BS_Assump!G31</f>
        <v>0</v>
      </c>
      <c r="H52" s="23">
        <f>+BS_Assump!H31</f>
        <v>0</v>
      </c>
      <c r="I52" s="23">
        <f>+BS_Assump!I31</f>
        <v>0</v>
      </c>
      <c r="J52" s="23">
        <f>+BS_Assump!J31</f>
        <v>0</v>
      </c>
      <c r="K52" s="23">
        <f>+BS_Assump!K31</f>
        <v>0</v>
      </c>
      <c r="L52" s="23">
        <f>+BS_Assump!L31</f>
        <v>0</v>
      </c>
      <c r="M52" s="23">
        <f>+BS_Assump!M31</f>
        <v>0</v>
      </c>
      <c r="N52" s="23">
        <f>+BS_Assump!N31</f>
        <v>0</v>
      </c>
      <c r="O52" s="23">
        <f>+BS_Assump!O31</f>
        <v>0</v>
      </c>
      <c r="P52" s="23">
        <f>+BS_Assump!P31</f>
        <v>0</v>
      </c>
      <c r="Q52" s="15">
        <f t="shared" si="16"/>
        <v>0</v>
      </c>
    </row>
    <row r="53" spans="3:17" x14ac:dyDescent="0.25">
      <c r="C53" s="4" t="s">
        <v>110</v>
      </c>
      <c r="D53" s="15">
        <f>+BS_Assump!D32</f>
        <v>0</v>
      </c>
      <c r="E53" s="23">
        <f>+D53+E24</f>
        <v>0</v>
      </c>
      <c r="F53" s="23">
        <f t="shared" ref="F53:P53" si="18">+E53+F24</f>
        <v>0</v>
      </c>
      <c r="G53" s="23">
        <f t="shared" si="18"/>
        <v>0</v>
      </c>
      <c r="H53" s="23">
        <f t="shared" si="18"/>
        <v>0</v>
      </c>
      <c r="I53" s="23">
        <f t="shared" si="18"/>
        <v>0</v>
      </c>
      <c r="J53" s="23">
        <f t="shared" si="18"/>
        <v>0</v>
      </c>
      <c r="K53" s="23">
        <f t="shared" si="18"/>
        <v>0</v>
      </c>
      <c r="L53" s="23">
        <f t="shared" si="18"/>
        <v>0</v>
      </c>
      <c r="M53" s="23">
        <f t="shared" si="18"/>
        <v>0</v>
      </c>
      <c r="N53" s="23">
        <f t="shared" si="18"/>
        <v>0</v>
      </c>
      <c r="O53" s="23">
        <f t="shared" si="18"/>
        <v>0</v>
      </c>
      <c r="P53" s="23">
        <f t="shared" si="18"/>
        <v>0</v>
      </c>
      <c r="Q53" s="15">
        <f t="shared" si="16"/>
        <v>0</v>
      </c>
    </row>
    <row r="54" spans="3:17" x14ac:dyDescent="0.25">
      <c r="D54" s="15">
        <f>+BS_Assump!D33</f>
        <v>0</v>
      </c>
      <c r="Q54" s="15">
        <f t="shared" si="16"/>
        <v>0</v>
      </c>
    </row>
    <row r="55" spans="3:17" ht="16.5" thickBot="1" x14ac:dyDescent="0.3">
      <c r="C55" s="58" t="s">
        <v>111</v>
      </c>
      <c r="D55" s="59">
        <f>SUM(D51:D54)</f>
        <v>0</v>
      </c>
      <c r="E55" s="59">
        <f>SUM(E51:E54)</f>
        <v>0</v>
      </c>
      <c r="F55" s="59">
        <f t="shared" ref="F55:P55" si="19">SUM(F51:F54)</f>
        <v>0</v>
      </c>
      <c r="G55" s="59">
        <f t="shared" si="19"/>
        <v>0</v>
      </c>
      <c r="H55" s="59">
        <f t="shared" si="19"/>
        <v>0</v>
      </c>
      <c r="I55" s="59">
        <f t="shared" si="19"/>
        <v>0</v>
      </c>
      <c r="J55" s="59">
        <f t="shared" si="19"/>
        <v>0</v>
      </c>
      <c r="K55" s="59">
        <f t="shared" si="19"/>
        <v>0</v>
      </c>
      <c r="L55" s="59">
        <f t="shared" si="19"/>
        <v>0</v>
      </c>
      <c r="M55" s="59">
        <f t="shared" si="19"/>
        <v>0</v>
      </c>
      <c r="N55" s="59">
        <f t="shared" si="19"/>
        <v>0</v>
      </c>
      <c r="O55" s="59">
        <f t="shared" si="19"/>
        <v>0</v>
      </c>
      <c r="P55" s="59">
        <f t="shared" si="19"/>
        <v>0</v>
      </c>
      <c r="Q55" s="74">
        <f t="shared" si="16"/>
        <v>0</v>
      </c>
    </row>
    <row r="57" spans="3:17" x14ac:dyDescent="0.25">
      <c r="C57" s="30" t="s">
        <v>112</v>
      </c>
      <c r="D57" s="30"/>
      <c r="E57" s="52">
        <f>+E55+E49</f>
        <v>0</v>
      </c>
      <c r="F57" s="52">
        <f t="shared" ref="F57:Q57" si="20">+F55+F49</f>
        <v>0</v>
      </c>
      <c r="G57" s="52">
        <f t="shared" si="20"/>
        <v>0</v>
      </c>
      <c r="H57" s="52">
        <f t="shared" si="20"/>
        <v>0</v>
      </c>
      <c r="I57" s="52">
        <f t="shared" si="20"/>
        <v>0</v>
      </c>
      <c r="J57" s="52">
        <f t="shared" si="20"/>
        <v>0</v>
      </c>
      <c r="K57" s="52">
        <f t="shared" si="20"/>
        <v>0</v>
      </c>
      <c r="L57" s="52">
        <f t="shared" si="20"/>
        <v>0</v>
      </c>
      <c r="M57" s="52">
        <f t="shared" si="20"/>
        <v>0</v>
      </c>
      <c r="N57" s="52">
        <f t="shared" si="20"/>
        <v>0</v>
      </c>
      <c r="O57" s="52">
        <f t="shared" si="20"/>
        <v>0</v>
      </c>
      <c r="P57" s="52">
        <f t="shared" si="20"/>
        <v>0</v>
      </c>
      <c r="Q57" s="52">
        <f t="shared" si="20"/>
        <v>0</v>
      </c>
    </row>
    <row r="58" spans="3:17" x14ac:dyDescent="0.25">
      <c r="F58" s="23">
        <f>+F59-E59</f>
        <v>0</v>
      </c>
      <c r="G58" s="23">
        <f t="shared" ref="G58:Q58" si="21">+G59-F59</f>
        <v>0</v>
      </c>
      <c r="H58" s="23">
        <f t="shared" si="21"/>
        <v>0</v>
      </c>
      <c r="I58" s="23">
        <f t="shared" si="21"/>
        <v>0</v>
      </c>
      <c r="J58" s="23">
        <f t="shared" si="21"/>
        <v>0</v>
      </c>
      <c r="K58" s="23">
        <f t="shared" si="21"/>
        <v>0</v>
      </c>
      <c r="L58" s="23">
        <f t="shared" si="21"/>
        <v>0</v>
      </c>
      <c r="M58" s="23">
        <f t="shared" si="21"/>
        <v>0</v>
      </c>
      <c r="N58" s="23">
        <f t="shared" si="21"/>
        <v>0</v>
      </c>
      <c r="O58" s="23">
        <f t="shared" si="21"/>
        <v>0</v>
      </c>
      <c r="P58" s="23">
        <f t="shared" si="21"/>
        <v>0</v>
      </c>
      <c r="Q58" s="23">
        <f t="shared" si="21"/>
        <v>0</v>
      </c>
    </row>
    <row r="59" spans="3:17" x14ac:dyDescent="0.25">
      <c r="C59" s="4" t="s">
        <v>113</v>
      </c>
      <c r="E59" s="23">
        <f>+E38-E57</f>
        <v>0</v>
      </c>
      <c r="F59" s="23">
        <f t="shared" ref="F59:Q59" si="22">+F38-F57</f>
        <v>0</v>
      </c>
      <c r="G59" s="23">
        <f t="shared" si="22"/>
        <v>0</v>
      </c>
      <c r="H59" s="23">
        <f t="shared" si="22"/>
        <v>0</v>
      </c>
      <c r="I59" s="23">
        <f t="shared" si="22"/>
        <v>0</v>
      </c>
      <c r="J59" s="23">
        <f t="shared" si="22"/>
        <v>0</v>
      </c>
      <c r="K59" s="23">
        <f t="shared" si="22"/>
        <v>0</v>
      </c>
      <c r="L59" s="23">
        <f t="shared" si="22"/>
        <v>0</v>
      </c>
      <c r="M59" s="23">
        <f t="shared" si="22"/>
        <v>0</v>
      </c>
      <c r="N59" s="23">
        <f t="shared" si="22"/>
        <v>0</v>
      </c>
      <c r="O59" s="23">
        <f t="shared" si="22"/>
        <v>0</v>
      </c>
      <c r="P59" s="23">
        <f t="shared" si="22"/>
        <v>0</v>
      </c>
      <c r="Q59" s="23">
        <f t="shared" si="22"/>
        <v>0</v>
      </c>
    </row>
    <row r="60" spans="3:17" x14ac:dyDescent="0.25"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</row>
    <row r="61" spans="3:17" ht="16.5" thickBot="1" x14ac:dyDescent="0.3">
      <c r="C61" s="19" t="s">
        <v>114</v>
      </c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</row>
    <row r="63" spans="3:17" x14ac:dyDescent="0.25">
      <c r="C63" s="4" t="s">
        <v>14</v>
      </c>
      <c r="E63" s="23">
        <f>+E24</f>
        <v>0</v>
      </c>
      <c r="F63" s="23">
        <f t="shared" ref="F63:P63" si="23">+F24</f>
        <v>0</v>
      </c>
      <c r="G63" s="23">
        <f t="shared" si="23"/>
        <v>0</v>
      </c>
      <c r="H63" s="23">
        <f t="shared" si="23"/>
        <v>0</v>
      </c>
      <c r="I63" s="23">
        <f t="shared" si="23"/>
        <v>0</v>
      </c>
      <c r="J63" s="23">
        <f t="shared" si="23"/>
        <v>0</v>
      </c>
      <c r="K63" s="23">
        <f t="shared" si="23"/>
        <v>0</v>
      </c>
      <c r="L63" s="23">
        <f t="shared" si="23"/>
        <v>0</v>
      </c>
      <c r="M63" s="23">
        <f t="shared" si="23"/>
        <v>0</v>
      </c>
      <c r="N63" s="23">
        <f t="shared" si="23"/>
        <v>0</v>
      </c>
      <c r="O63" s="23">
        <f t="shared" si="23"/>
        <v>0</v>
      </c>
      <c r="P63" s="23">
        <f t="shared" si="23"/>
        <v>0</v>
      </c>
      <c r="Q63" s="23">
        <f>+Q24</f>
        <v>0</v>
      </c>
    </row>
    <row r="64" spans="3:17" x14ac:dyDescent="0.25">
      <c r="C64" s="4" t="s">
        <v>71</v>
      </c>
      <c r="E64" s="15">
        <f>+E16</f>
        <v>0</v>
      </c>
      <c r="F64" s="15">
        <f t="shared" ref="F64:P64" si="24">+F16</f>
        <v>0</v>
      </c>
      <c r="G64" s="15">
        <f t="shared" si="24"/>
        <v>0</v>
      </c>
      <c r="H64" s="15">
        <f t="shared" si="24"/>
        <v>0</v>
      </c>
      <c r="I64" s="15">
        <f t="shared" si="24"/>
        <v>0</v>
      </c>
      <c r="J64" s="15">
        <f t="shared" si="24"/>
        <v>0</v>
      </c>
      <c r="K64" s="15">
        <f t="shared" si="24"/>
        <v>0</v>
      </c>
      <c r="L64" s="15">
        <f t="shared" si="24"/>
        <v>0</v>
      </c>
      <c r="M64" s="15">
        <f t="shared" si="24"/>
        <v>0</v>
      </c>
      <c r="N64" s="15">
        <f t="shared" si="24"/>
        <v>0</v>
      </c>
      <c r="O64" s="15">
        <f t="shared" si="24"/>
        <v>0</v>
      </c>
      <c r="P64" s="15">
        <f t="shared" si="24"/>
        <v>0</v>
      </c>
      <c r="Q64" s="15">
        <f>SUM(E64:P64)</f>
        <v>0</v>
      </c>
    </row>
    <row r="65" spans="3:17" x14ac:dyDescent="0.25">
      <c r="C65" s="4" t="s">
        <v>115</v>
      </c>
    </row>
    <row r="66" spans="3:17" x14ac:dyDescent="0.25">
      <c r="C66" s="20" t="s">
        <v>92</v>
      </c>
      <c r="D66" s="20"/>
      <c r="E66" s="15">
        <f t="shared" ref="E66:F68" si="25">+D31-E31</f>
        <v>0</v>
      </c>
      <c r="F66" s="15">
        <f t="shared" si="25"/>
        <v>0</v>
      </c>
      <c r="G66" s="15">
        <f t="shared" ref="G66:P68" si="26">+F31-G31</f>
        <v>0</v>
      </c>
      <c r="H66" s="15">
        <f t="shared" si="26"/>
        <v>0</v>
      </c>
      <c r="I66" s="15">
        <f t="shared" si="26"/>
        <v>0</v>
      </c>
      <c r="J66" s="15">
        <f t="shared" si="26"/>
        <v>0</v>
      </c>
      <c r="K66" s="15">
        <f t="shared" si="26"/>
        <v>0</v>
      </c>
      <c r="L66" s="15">
        <f t="shared" si="26"/>
        <v>0</v>
      </c>
      <c r="M66" s="15">
        <f t="shared" si="26"/>
        <v>0</v>
      </c>
      <c r="N66" s="15">
        <f t="shared" si="26"/>
        <v>0</v>
      </c>
      <c r="O66" s="15">
        <f t="shared" si="26"/>
        <v>0</v>
      </c>
      <c r="P66" s="15">
        <f t="shared" si="26"/>
        <v>0</v>
      </c>
      <c r="Q66" s="15">
        <f t="shared" ref="Q66:Q68" si="27">SUM(E66:P66)</f>
        <v>0</v>
      </c>
    </row>
    <row r="67" spans="3:17" x14ac:dyDescent="0.25">
      <c r="C67" s="20" t="s">
        <v>94</v>
      </c>
      <c r="D67" s="20"/>
      <c r="E67" s="15">
        <f t="shared" si="25"/>
        <v>0</v>
      </c>
      <c r="F67" s="15">
        <f t="shared" si="25"/>
        <v>0</v>
      </c>
      <c r="G67" s="15">
        <f t="shared" si="26"/>
        <v>0</v>
      </c>
      <c r="H67" s="15">
        <f t="shared" si="26"/>
        <v>0</v>
      </c>
      <c r="I67" s="15">
        <f t="shared" si="26"/>
        <v>0</v>
      </c>
      <c r="J67" s="15">
        <f t="shared" si="26"/>
        <v>0</v>
      </c>
      <c r="K67" s="15">
        <f t="shared" si="26"/>
        <v>0</v>
      </c>
      <c r="L67" s="15">
        <f t="shared" si="26"/>
        <v>0</v>
      </c>
      <c r="M67" s="15">
        <f t="shared" si="26"/>
        <v>0</v>
      </c>
      <c r="N67" s="15">
        <f t="shared" si="26"/>
        <v>0</v>
      </c>
      <c r="O67" s="15">
        <f t="shared" si="26"/>
        <v>0</v>
      </c>
      <c r="P67" s="15">
        <f t="shared" si="26"/>
        <v>0</v>
      </c>
      <c r="Q67" s="15">
        <f t="shared" si="27"/>
        <v>0</v>
      </c>
    </row>
    <row r="68" spans="3:17" x14ac:dyDescent="0.25">
      <c r="C68" s="20" t="s">
        <v>98</v>
      </c>
      <c r="D68" s="20"/>
      <c r="E68" s="15">
        <f t="shared" si="25"/>
        <v>0</v>
      </c>
      <c r="F68" s="15">
        <f t="shared" si="25"/>
        <v>0</v>
      </c>
      <c r="G68" s="15">
        <f t="shared" si="26"/>
        <v>0</v>
      </c>
      <c r="H68" s="15">
        <f t="shared" si="26"/>
        <v>0</v>
      </c>
      <c r="I68" s="15">
        <f t="shared" si="26"/>
        <v>0</v>
      </c>
      <c r="J68" s="15">
        <f t="shared" si="26"/>
        <v>0</v>
      </c>
      <c r="K68" s="15">
        <f t="shared" si="26"/>
        <v>0</v>
      </c>
      <c r="L68" s="15">
        <f t="shared" si="26"/>
        <v>0</v>
      </c>
      <c r="M68" s="15">
        <f t="shared" si="26"/>
        <v>0</v>
      </c>
      <c r="N68" s="15">
        <f t="shared" si="26"/>
        <v>0</v>
      </c>
      <c r="O68" s="15">
        <f t="shared" si="26"/>
        <v>0</v>
      </c>
      <c r="P68" s="15">
        <f t="shared" si="26"/>
        <v>0</v>
      </c>
      <c r="Q68" s="15">
        <f t="shared" si="27"/>
        <v>0</v>
      </c>
    </row>
    <row r="69" spans="3:17" x14ac:dyDescent="0.25">
      <c r="C69" s="4" t="s">
        <v>116</v>
      </c>
    </row>
    <row r="70" spans="3:17" x14ac:dyDescent="0.25">
      <c r="C70" s="20" t="s">
        <v>96</v>
      </c>
      <c r="D70" s="20"/>
      <c r="E70" s="15">
        <f>+E40-D40</f>
        <v>0</v>
      </c>
      <c r="F70" s="15">
        <f>+F40-E40</f>
        <v>0</v>
      </c>
      <c r="G70" s="15">
        <f t="shared" ref="G70:P71" si="28">+G40-F40</f>
        <v>0</v>
      </c>
      <c r="H70" s="15">
        <f t="shared" si="28"/>
        <v>0</v>
      </c>
      <c r="I70" s="15">
        <f t="shared" si="28"/>
        <v>0</v>
      </c>
      <c r="J70" s="15">
        <f t="shared" si="28"/>
        <v>0</v>
      </c>
      <c r="K70" s="15">
        <f t="shared" si="28"/>
        <v>0</v>
      </c>
      <c r="L70" s="15">
        <f t="shared" si="28"/>
        <v>0</v>
      </c>
      <c r="M70" s="15">
        <f t="shared" si="28"/>
        <v>0</v>
      </c>
      <c r="N70" s="15">
        <f t="shared" si="28"/>
        <v>0</v>
      </c>
      <c r="O70" s="15">
        <f t="shared" si="28"/>
        <v>0</v>
      </c>
      <c r="P70" s="15">
        <f t="shared" si="28"/>
        <v>0</v>
      </c>
      <c r="Q70" s="15">
        <f t="shared" ref="Q70:Q71" si="29">SUM(E70:P70)</f>
        <v>0</v>
      </c>
    </row>
    <row r="71" spans="3:17" x14ac:dyDescent="0.25">
      <c r="C71" s="20" t="s">
        <v>97</v>
      </c>
      <c r="D71" s="20"/>
      <c r="E71" s="15">
        <f>+E41-D41</f>
        <v>0</v>
      </c>
      <c r="F71" s="15">
        <f>+F41-E41</f>
        <v>0</v>
      </c>
      <c r="G71" s="15">
        <f t="shared" si="28"/>
        <v>0</v>
      </c>
      <c r="H71" s="15">
        <f t="shared" si="28"/>
        <v>0</v>
      </c>
      <c r="I71" s="15">
        <f t="shared" si="28"/>
        <v>0</v>
      </c>
      <c r="J71" s="15">
        <f t="shared" si="28"/>
        <v>0</v>
      </c>
      <c r="K71" s="15">
        <f t="shared" si="28"/>
        <v>0</v>
      </c>
      <c r="L71" s="15">
        <f t="shared" si="28"/>
        <v>0</v>
      </c>
      <c r="M71" s="15">
        <f t="shared" si="28"/>
        <v>0</v>
      </c>
      <c r="N71" s="15">
        <f t="shared" si="28"/>
        <v>0</v>
      </c>
      <c r="O71" s="15">
        <f t="shared" si="28"/>
        <v>0</v>
      </c>
      <c r="P71" s="15">
        <f t="shared" si="28"/>
        <v>0</v>
      </c>
      <c r="Q71" s="15">
        <f t="shared" si="29"/>
        <v>0</v>
      </c>
    </row>
    <row r="73" spans="3:17" ht="16.5" thickBot="1" x14ac:dyDescent="0.3">
      <c r="C73" s="18" t="s">
        <v>117</v>
      </c>
      <c r="D73" s="18"/>
      <c r="E73" s="60">
        <f>SUM(E63:E71)</f>
        <v>0</v>
      </c>
      <c r="F73" s="60">
        <f t="shared" ref="F73:Q73" si="30">SUM(F63:F71)</f>
        <v>0</v>
      </c>
      <c r="G73" s="60">
        <f t="shared" si="30"/>
        <v>0</v>
      </c>
      <c r="H73" s="60">
        <f t="shared" si="30"/>
        <v>0</v>
      </c>
      <c r="I73" s="60">
        <f t="shared" si="30"/>
        <v>0</v>
      </c>
      <c r="J73" s="60">
        <f t="shared" si="30"/>
        <v>0</v>
      </c>
      <c r="K73" s="60">
        <f t="shared" si="30"/>
        <v>0</v>
      </c>
      <c r="L73" s="60">
        <f t="shared" si="30"/>
        <v>0</v>
      </c>
      <c r="M73" s="60">
        <f t="shared" si="30"/>
        <v>0</v>
      </c>
      <c r="N73" s="60">
        <f t="shared" si="30"/>
        <v>0</v>
      </c>
      <c r="O73" s="60">
        <f t="shared" si="30"/>
        <v>0</v>
      </c>
      <c r="P73" s="60">
        <f t="shared" si="30"/>
        <v>0</v>
      </c>
      <c r="Q73" s="60">
        <f t="shared" si="30"/>
        <v>0</v>
      </c>
    </row>
    <row r="75" spans="3:17" x14ac:dyDescent="0.25">
      <c r="C75" s="4" t="s">
        <v>6</v>
      </c>
      <c r="E75" s="15">
        <f>+-Capex!E23</f>
        <v>0</v>
      </c>
      <c r="F75" s="15">
        <f>+-Capex!F23</f>
        <v>0</v>
      </c>
      <c r="G75" s="15">
        <f>+-Capex!G23</f>
        <v>0</v>
      </c>
      <c r="H75" s="15">
        <f>+-Capex!H23</f>
        <v>0</v>
      </c>
      <c r="I75" s="15">
        <f>+-Capex!I23</f>
        <v>0</v>
      </c>
      <c r="J75" s="15">
        <f>+-Capex!J23</f>
        <v>0</v>
      </c>
      <c r="K75" s="15">
        <f>+-Capex!K23</f>
        <v>0</v>
      </c>
      <c r="L75" s="15">
        <f>+-Capex!L23</f>
        <v>0</v>
      </c>
      <c r="M75" s="15">
        <f>+-Capex!M23</f>
        <v>0</v>
      </c>
      <c r="N75" s="15">
        <f>+-Capex!N23</f>
        <v>0</v>
      </c>
      <c r="O75" s="15">
        <f>+-Capex!O23</f>
        <v>0</v>
      </c>
      <c r="P75" s="15">
        <f>+-Capex!P23</f>
        <v>0</v>
      </c>
      <c r="Q75" s="15">
        <f>SUM(E75:P75)</f>
        <v>0</v>
      </c>
    </row>
    <row r="77" spans="3:17" ht="16.5" thickBot="1" x14ac:dyDescent="0.3">
      <c r="C77" s="18" t="s">
        <v>119</v>
      </c>
      <c r="D77" s="18"/>
      <c r="E77" s="57">
        <f>+E75</f>
        <v>0</v>
      </c>
      <c r="F77" s="57">
        <f t="shared" ref="F77:Q77" si="31">+F75</f>
        <v>0</v>
      </c>
      <c r="G77" s="57">
        <f t="shared" si="31"/>
        <v>0</v>
      </c>
      <c r="H77" s="57">
        <f t="shared" si="31"/>
        <v>0</v>
      </c>
      <c r="I77" s="57">
        <f t="shared" si="31"/>
        <v>0</v>
      </c>
      <c r="J77" s="57">
        <f t="shared" si="31"/>
        <v>0</v>
      </c>
      <c r="K77" s="57">
        <f t="shared" si="31"/>
        <v>0</v>
      </c>
      <c r="L77" s="57">
        <f t="shared" si="31"/>
        <v>0</v>
      </c>
      <c r="M77" s="57">
        <f t="shared" si="31"/>
        <v>0</v>
      </c>
      <c r="N77" s="57">
        <f t="shared" si="31"/>
        <v>0</v>
      </c>
      <c r="O77" s="57">
        <f t="shared" si="31"/>
        <v>0</v>
      </c>
      <c r="P77" s="57">
        <f t="shared" si="31"/>
        <v>0</v>
      </c>
      <c r="Q77" s="57">
        <f t="shared" si="31"/>
        <v>0</v>
      </c>
    </row>
    <row r="79" spans="3:17" x14ac:dyDescent="0.25">
      <c r="C79" s="4" t="s">
        <v>120</v>
      </c>
      <c r="E79" s="23">
        <f>+E51-D51</f>
        <v>0</v>
      </c>
      <c r="F79" s="23">
        <f>+F51-E51</f>
        <v>0</v>
      </c>
      <c r="G79" s="23">
        <f t="shared" ref="G79:P80" si="32">+G51-F51</f>
        <v>0</v>
      </c>
      <c r="H79" s="23">
        <f t="shared" si="32"/>
        <v>0</v>
      </c>
      <c r="I79" s="23">
        <f t="shared" si="32"/>
        <v>0</v>
      </c>
      <c r="J79" s="23">
        <f t="shared" si="32"/>
        <v>0</v>
      </c>
      <c r="K79" s="23">
        <f t="shared" si="32"/>
        <v>0</v>
      </c>
      <c r="L79" s="23">
        <f t="shared" si="32"/>
        <v>0</v>
      </c>
      <c r="M79" s="23">
        <f t="shared" si="32"/>
        <v>0</v>
      </c>
      <c r="N79" s="23">
        <f t="shared" si="32"/>
        <v>0</v>
      </c>
      <c r="O79" s="23">
        <f t="shared" si="32"/>
        <v>0</v>
      </c>
      <c r="P79" s="23">
        <f t="shared" si="32"/>
        <v>0</v>
      </c>
      <c r="Q79" s="23">
        <f t="shared" ref="Q79:Q84" si="33">SUM(E79:P79)</f>
        <v>0</v>
      </c>
    </row>
    <row r="80" spans="3:17" x14ac:dyDescent="0.25">
      <c r="C80" s="4" t="s">
        <v>121</v>
      </c>
      <c r="E80" s="23">
        <f>+E52-D52</f>
        <v>0</v>
      </c>
      <c r="F80" s="23">
        <f>+F52-E52</f>
        <v>0</v>
      </c>
      <c r="G80" s="23">
        <f t="shared" si="32"/>
        <v>0</v>
      </c>
      <c r="H80" s="23">
        <f t="shared" si="32"/>
        <v>0</v>
      </c>
      <c r="I80" s="23">
        <f t="shared" si="32"/>
        <v>0</v>
      </c>
      <c r="J80" s="23">
        <f t="shared" si="32"/>
        <v>0</v>
      </c>
      <c r="K80" s="23">
        <f t="shared" si="32"/>
        <v>0</v>
      </c>
      <c r="L80" s="23">
        <f t="shared" si="32"/>
        <v>0</v>
      </c>
      <c r="M80" s="23">
        <f t="shared" si="32"/>
        <v>0</v>
      </c>
      <c r="N80" s="23">
        <f t="shared" si="32"/>
        <v>0</v>
      </c>
      <c r="O80" s="23">
        <f t="shared" si="32"/>
        <v>0</v>
      </c>
      <c r="P80" s="23">
        <f t="shared" si="32"/>
        <v>0</v>
      </c>
      <c r="Q80" s="23">
        <f t="shared" si="33"/>
        <v>0</v>
      </c>
    </row>
    <row r="81" spans="3:17" x14ac:dyDescent="0.25">
      <c r="C81" s="4" t="s">
        <v>105</v>
      </c>
      <c r="E81" s="15">
        <f>+E46-D46</f>
        <v>0</v>
      </c>
      <c r="F81" s="15">
        <f>+F46-E46</f>
        <v>0</v>
      </c>
      <c r="G81" s="15">
        <f t="shared" ref="G81:P81" si="34">+G46-F46</f>
        <v>0</v>
      </c>
      <c r="H81" s="15">
        <f t="shared" si="34"/>
        <v>0</v>
      </c>
      <c r="I81" s="15">
        <f t="shared" si="34"/>
        <v>0</v>
      </c>
      <c r="J81" s="15">
        <f t="shared" si="34"/>
        <v>0</v>
      </c>
      <c r="K81" s="15">
        <f t="shared" si="34"/>
        <v>0</v>
      </c>
      <c r="L81" s="15">
        <f t="shared" si="34"/>
        <v>0</v>
      </c>
      <c r="M81" s="15">
        <f t="shared" si="34"/>
        <v>0</v>
      </c>
      <c r="N81" s="15">
        <f t="shared" si="34"/>
        <v>0</v>
      </c>
      <c r="O81" s="15">
        <f t="shared" si="34"/>
        <v>0</v>
      </c>
      <c r="P81" s="15">
        <f t="shared" si="34"/>
        <v>0</v>
      </c>
      <c r="Q81" s="15">
        <f t="shared" si="33"/>
        <v>0</v>
      </c>
    </row>
    <row r="82" spans="3:17" x14ac:dyDescent="0.25">
      <c r="C82" s="4" t="s">
        <v>106</v>
      </c>
      <c r="E82" s="15">
        <f t="shared" ref="E82" si="35">+E47-D47</f>
        <v>0</v>
      </c>
      <c r="F82" s="15">
        <f t="shared" ref="F82:P82" si="36">+F47-E47</f>
        <v>0</v>
      </c>
      <c r="G82" s="15">
        <f t="shared" si="36"/>
        <v>0</v>
      </c>
      <c r="H82" s="15">
        <f t="shared" si="36"/>
        <v>0</v>
      </c>
      <c r="I82" s="15">
        <f t="shared" si="36"/>
        <v>0</v>
      </c>
      <c r="J82" s="15">
        <f t="shared" si="36"/>
        <v>0</v>
      </c>
      <c r="K82" s="15">
        <f t="shared" si="36"/>
        <v>0</v>
      </c>
      <c r="L82" s="15">
        <f t="shared" si="36"/>
        <v>0</v>
      </c>
      <c r="M82" s="15">
        <f t="shared" si="36"/>
        <v>0</v>
      </c>
      <c r="N82" s="15">
        <f t="shared" si="36"/>
        <v>0</v>
      </c>
      <c r="O82" s="15">
        <f t="shared" si="36"/>
        <v>0</v>
      </c>
      <c r="P82" s="15">
        <f t="shared" si="36"/>
        <v>0</v>
      </c>
      <c r="Q82" s="15">
        <f t="shared" si="33"/>
        <v>0</v>
      </c>
    </row>
    <row r="84" spans="3:17" ht="16.5" thickBot="1" x14ac:dyDescent="0.3">
      <c r="C84" s="18" t="s">
        <v>122</v>
      </c>
      <c r="D84" s="18"/>
      <c r="E84" s="57">
        <f>SUM(E79:E82)</f>
        <v>0</v>
      </c>
      <c r="F84" s="57">
        <f t="shared" ref="F84:P84" si="37">SUM(F79:F82)</f>
        <v>0</v>
      </c>
      <c r="G84" s="57">
        <f t="shared" si="37"/>
        <v>0</v>
      </c>
      <c r="H84" s="57">
        <f t="shared" si="37"/>
        <v>0</v>
      </c>
      <c r="I84" s="57">
        <f t="shared" si="37"/>
        <v>0</v>
      </c>
      <c r="J84" s="57">
        <f t="shared" si="37"/>
        <v>0</v>
      </c>
      <c r="K84" s="57">
        <f t="shared" si="37"/>
        <v>0</v>
      </c>
      <c r="L84" s="57">
        <f t="shared" si="37"/>
        <v>0</v>
      </c>
      <c r="M84" s="57">
        <f t="shared" si="37"/>
        <v>0</v>
      </c>
      <c r="N84" s="57">
        <f t="shared" si="37"/>
        <v>0</v>
      </c>
      <c r="O84" s="57">
        <f t="shared" si="37"/>
        <v>0</v>
      </c>
      <c r="P84" s="57">
        <f t="shared" si="37"/>
        <v>0</v>
      </c>
      <c r="Q84" s="57">
        <f t="shared" si="33"/>
        <v>0</v>
      </c>
    </row>
    <row r="86" spans="3:17" x14ac:dyDescent="0.25">
      <c r="C86" s="4" t="s">
        <v>123</v>
      </c>
      <c r="D86" s="23"/>
      <c r="E86" s="15">
        <f>+D88</f>
        <v>0</v>
      </c>
      <c r="F86" s="15">
        <f t="shared" ref="F86:P86" si="38">+E88</f>
        <v>0</v>
      </c>
      <c r="G86" s="15">
        <f t="shared" si="38"/>
        <v>0</v>
      </c>
      <c r="H86" s="15">
        <f t="shared" si="38"/>
        <v>0</v>
      </c>
      <c r="I86" s="15">
        <f t="shared" si="38"/>
        <v>0</v>
      </c>
      <c r="J86" s="15">
        <f t="shared" si="38"/>
        <v>0</v>
      </c>
      <c r="K86" s="15">
        <f t="shared" si="38"/>
        <v>0</v>
      </c>
      <c r="L86" s="15">
        <f t="shared" si="38"/>
        <v>0</v>
      </c>
      <c r="M86" s="15">
        <f t="shared" si="38"/>
        <v>0</v>
      </c>
      <c r="N86" s="15">
        <f t="shared" si="38"/>
        <v>0</v>
      </c>
      <c r="O86" s="15">
        <f t="shared" si="38"/>
        <v>0</v>
      </c>
      <c r="P86" s="15">
        <f t="shared" si="38"/>
        <v>0</v>
      </c>
      <c r="Q86" s="23">
        <f>+D88</f>
        <v>0</v>
      </c>
    </row>
    <row r="87" spans="3:17" x14ac:dyDescent="0.25">
      <c r="C87" s="4" t="s">
        <v>124</v>
      </c>
      <c r="E87" s="23">
        <f>+E84+E77+E73</f>
        <v>0</v>
      </c>
      <c r="F87" s="23">
        <f t="shared" ref="F87:Q87" si="39">+F84+F77+F73</f>
        <v>0</v>
      </c>
      <c r="G87" s="23">
        <f t="shared" si="39"/>
        <v>0</v>
      </c>
      <c r="H87" s="23">
        <f t="shared" si="39"/>
        <v>0</v>
      </c>
      <c r="I87" s="23">
        <f t="shared" si="39"/>
        <v>0</v>
      </c>
      <c r="J87" s="23">
        <f t="shared" si="39"/>
        <v>0</v>
      </c>
      <c r="K87" s="23">
        <f t="shared" si="39"/>
        <v>0</v>
      </c>
      <c r="L87" s="23">
        <f t="shared" si="39"/>
        <v>0</v>
      </c>
      <c r="M87" s="23">
        <f t="shared" si="39"/>
        <v>0</v>
      </c>
      <c r="N87" s="23">
        <f t="shared" si="39"/>
        <v>0</v>
      </c>
      <c r="O87" s="23">
        <f t="shared" si="39"/>
        <v>0</v>
      </c>
      <c r="P87" s="23">
        <f t="shared" si="39"/>
        <v>0</v>
      </c>
      <c r="Q87" s="23">
        <f t="shared" si="39"/>
        <v>0</v>
      </c>
    </row>
    <row r="88" spans="3:17" ht="16.5" thickBot="1" x14ac:dyDescent="0.3">
      <c r="C88" s="16" t="s">
        <v>125</v>
      </c>
      <c r="D88" s="17">
        <f>+D30</f>
        <v>0</v>
      </c>
      <c r="E88" s="61">
        <f>SUM(E86:E87)</f>
        <v>0</v>
      </c>
      <c r="F88" s="61">
        <f t="shared" ref="F88:Q88" si="40">SUM(F86:F87)</f>
        <v>0</v>
      </c>
      <c r="G88" s="61">
        <f t="shared" si="40"/>
        <v>0</v>
      </c>
      <c r="H88" s="61">
        <f t="shared" si="40"/>
        <v>0</v>
      </c>
      <c r="I88" s="61">
        <f t="shared" si="40"/>
        <v>0</v>
      </c>
      <c r="J88" s="61">
        <f t="shared" si="40"/>
        <v>0</v>
      </c>
      <c r="K88" s="61">
        <f t="shared" si="40"/>
        <v>0</v>
      </c>
      <c r="L88" s="61">
        <f t="shared" si="40"/>
        <v>0</v>
      </c>
      <c r="M88" s="61">
        <f t="shared" si="40"/>
        <v>0</v>
      </c>
      <c r="N88" s="61">
        <f t="shared" si="40"/>
        <v>0</v>
      </c>
      <c r="O88" s="61">
        <f t="shared" si="40"/>
        <v>0</v>
      </c>
      <c r="P88" s="61">
        <f t="shared" si="40"/>
        <v>0</v>
      </c>
      <c r="Q88" s="61">
        <f t="shared" si="40"/>
        <v>0</v>
      </c>
    </row>
    <row r="89" spans="3:17" ht="16.5" thickTop="1" x14ac:dyDescent="0.25"/>
    <row r="90" spans="3:17" x14ac:dyDescent="0.25">
      <c r="C90" s="4" t="s">
        <v>113</v>
      </c>
      <c r="E90" s="23">
        <f t="shared" ref="E90:Q90" si="41">+E88-E30</f>
        <v>0</v>
      </c>
      <c r="F90" s="23">
        <f t="shared" si="41"/>
        <v>0</v>
      </c>
      <c r="G90" s="23">
        <f t="shared" si="41"/>
        <v>0</v>
      </c>
      <c r="H90" s="23">
        <f t="shared" si="41"/>
        <v>0</v>
      </c>
      <c r="I90" s="23">
        <f t="shared" si="41"/>
        <v>0</v>
      </c>
      <c r="J90" s="23">
        <f t="shared" si="41"/>
        <v>0</v>
      </c>
      <c r="K90" s="23">
        <f t="shared" si="41"/>
        <v>0</v>
      </c>
      <c r="L90" s="23">
        <f t="shared" si="41"/>
        <v>0</v>
      </c>
      <c r="M90" s="23">
        <f t="shared" si="41"/>
        <v>0</v>
      </c>
      <c r="N90" s="23">
        <f t="shared" si="41"/>
        <v>0</v>
      </c>
      <c r="O90" s="23">
        <f t="shared" si="41"/>
        <v>0</v>
      </c>
      <c r="P90" s="23">
        <f t="shared" si="41"/>
        <v>0</v>
      </c>
      <c r="Q90" s="23">
        <f t="shared" si="41"/>
        <v>0</v>
      </c>
    </row>
  </sheetData>
  <conditionalFormatting sqref="D1:Q1">
    <cfRule type="containsText" dxfId="0" priority="1" operator="containsText" text="ERROR">
      <formula>NOT(ISERROR(SEARCH("ERROR",D1)))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FFAF2-B493-4166-ABD8-814BBDC59DCD}">
  <dimension ref="C1:Q67"/>
  <sheetViews>
    <sheetView showGridLines="0" workbookViewId="0">
      <selection activeCell="F37" sqref="F37"/>
    </sheetView>
  </sheetViews>
  <sheetFormatPr defaultRowHeight="15.75" outlineLevelRow="1" x14ac:dyDescent="0.25"/>
  <cols>
    <col min="1" max="2" width="9.140625" style="4"/>
    <col min="3" max="3" width="35.7109375" style="4" customWidth="1"/>
    <col min="4" max="4" width="12" style="4" customWidth="1"/>
    <col min="5" max="5" width="10.42578125" style="4" bestFit="1" customWidth="1"/>
    <col min="6" max="6" width="13.42578125" style="4" customWidth="1"/>
    <col min="7" max="16" width="9.140625" style="4"/>
    <col min="17" max="17" width="11.140625" style="4" customWidth="1"/>
    <col min="18" max="16384" width="9.140625" style="4"/>
  </cols>
  <sheetData>
    <row r="1" spans="3:17" x14ac:dyDescent="0.25">
      <c r="K1" s="27"/>
    </row>
    <row r="2" spans="3:17" ht="25.5" x14ac:dyDescent="0.35">
      <c r="C2" s="35" t="s">
        <v>18</v>
      </c>
      <c r="D2" s="35"/>
      <c r="F2" s="27" t="s">
        <v>38</v>
      </c>
    </row>
    <row r="4" spans="3:17" ht="16.5" thickBot="1" x14ac:dyDescent="0.3"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3:17" ht="16.5" thickBot="1" x14ac:dyDescent="0.3"/>
    <row r="6" spans="3:17" ht="16.5" thickBot="1" x14ac:dyDescent="0.3">
      <c r="C6" s="8" t="s">
        <v>9</v>
      </c>
      <c r="D6" s="8"/>
      <c r="E6" s="9">
        <f>+Financial_Statements!E6</f>
        <v>43861</v>
      </c>
      <c r="F6" s="9">
        <f>EOMONTH(E6+1,1)</f>
        <v>43921</v>
      </c>
      <c r="G6" s="9">
        <f t="shared" ref="G6:P6" si="0">EOMONTH(F6+1,0)</f>
        <v>43951</v>
      </c>
      <c r="H6" s="9">
        <f t="shared" si="0"/>
        <v>43982</v>
      </c>
      <c r="I6" s="9">
        <f t="shared" si="0"/>
        <v>44012</v>
      </c>
      <c r="J6" s="9">
        <f t="shared" si="0"/>
        <v>44043</v>
      </c>
      <c r="K6" s="9">
        <f t="shared" si="0"/>
        <v>44074</v>
      </c>
      <c r="L6" s="9">
        <f t="shared" si="0"/>
        <v>44104</v>
      </c>
      <c r="M6" s="9">
        <f t="shared" si="0"/>
        <v>44135</v>
      </c>
      <c r="N6" s="9">
        <f t="shared" si="0"/>
        <v>44165</v>
      </c>
      <c r="O6" s="9">
        <f t="shared" si="0"/>
        <v>44196</v>
      </c>
      <c r="P6" s="9">
        <f t="shared" si="0"/>
        <v>44227</v>
      </c>
      <c r="Q6" s="11">
        <f>YEAR(P6)</f>
        <v>2021</v>
      </c>
    </row>
    <row r="7" spans="3:17" x14ac:dyDescent="0.25">
      <c r="C7" s="29" t="s">
        <v>3</v>
      </c>
      <c r="D7" s="29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</row>
    <row r="8" spans="3:17" outlineLevel="1" x14ac:dyDescent="0.25">
      <c r="C8" s="20" t="str">
        <f>+C36</f>
        <v>Product 1</v>
      </c>
      <c r="D8" s="20"/>
      <c r="E8" s="14">
        <f t="shared" ref="E8" si="1">+E37*E38</f>
        <v>0</v>
      </c>
      <c r="F8" s="14">
        <f t="shared" ref="F8:P8" si="2">+F37*F38</f>
        <v>0</v>
      </c>
      <c r="G8" s="14">
        <f t="shared" si="2"/>
        <v>0</v>
      </c>
      <c r="H8" s="14">
        <f t="shared" si="2"/>
        <v>0</v>
      </c>
      <c r="I8" s="14">
        <f t="shared" si="2"/>
        <v>0</v>
      </c>
      <c r="J8" s="14">
        <f t="shared" si="2"/>
        <v>0</v>
      </c>
      <c r="K8" s="14">
        <f t="shared" si="2"/>
        <v>0</v>
      </c>
      <c r="L8" s="14">
        <f t="shared" si="2"/>
        <v>0</v>
      </c>
      <c r="M8" s="14">
        <f t="shared" si="2"/>
        <v>0</v>
      </c>
      <c r="N8" s="14">
        <f t="shared" si="2"/>
        <v>0</v>
      </c>
      <c r="O8" s="14">
        <f t="shared" si="2"/>
        <v>0</v>
      </c>
      <c r="P8" s="14">
        <f t="shared" si="2"/>
        <v>0</v>
      </c>
      <c r="Q8" s="24">
        <f>SUM(E8:P8)</f>
        <v>0</v>
      </c>
    </row>
    <row r="9" spans="3:17" outlineLevel="1" x14ac:dyDescent="0.25">
      <c r="C9" s="20" t="str">
        <f>+C40</f>
        <v>Product 2</v>
      </c>
      <c r="D9" s="20"/>
      <c r="E9" s="14">
        <f t="shared" ref="E9" si="3">+E41*E42</f>
        <v>0</v>
      </c>
      <c r="F9" s="14">
        <f t="shared" ref="F9:P9" si="4">+F41*F42</f>
        <v>0</v>
      </c>
      <c r="G9" s="14">
        <f t="shared" si="4"/>
        <v>0</v>
      </c>
      <c r="H9" s="14">
        <f t="shared" si="4"/>
        <v>0</v>
      </c>
      <c r="I9" s="14">
        <f t="shared" si="4"/>
        <v>0</v>
      </c>
      <c r="J9" s="14">
        <f t="shared" si="4"/>
        <v>0</v>
      </c>
      <c r="K9" s="14">
        <f t="shared" si="4"/>
        <v>0</v>
      </c>
      <c r="L9" s="14">
        <f t="shared" si="4"/>
        <v>0</v>
      </c>
      <c r="M9" s="14">
        <f t="shared" si="4"/>
        <v>0</v>
      </c>
      <c r="N9" s="14">
        <f t="shared" si="4"/>
        <v>0</v>
      </c>
      <c r="O9" s="14">
        <f t="shared" si="4"/>
        <v>0</v>
      </c>
      <c r="P9" s="14">
        <f t="shared" si="4"/>
        <v>0</v>
      </c>
      <c r="Q9" s="15">
        <f t="shared" ref="Q9:Q15" si="5">SUM(E9:P9)</f>
        <v>0</v>
      </c>
    </row>
    <row r="10" spans="3:17" outlineLevel="1" x14ac:dyDescent="0.25">
      <c r="C10" s="20" t="str">
        <f>+C44</f>
        <v>Product 3</v>
      </c>
      <c r="D10" s="20"/>
      <c r="E10" s="14">
        <f t="shared" ref="E10" si="6">+E45*E46</f>
        <v>0</v>
      </c>
      <c r="F10" s="14">
        <f t="shared" ref="F10:P10" si="7">+F45*F46</f>
        <v>0</v>
      </c>
      <c r="G10" s="14">
        <f t="shared" si="7"/>
        <v>0</v>
      </c>
      <c r="H10" s="14">
        <f t="shared" si="7"/>
        <v>0</v>
      </c>
      <c r="I10" s="14">
        <f t="shared" si="7"/>
        <v>0</v>
      </c>
      <c r="J10" s="14">
        <f t="shared" si="7"/>
        <v>0</v>
      </c>
      <c r="K10" s="14">
        <f t="shared" si="7"/>
        <v>0</v>
      </c>
      <c r="L10" s="14">
        <f t="shared" si="7"/>
        <v>0</v>
      </c>
      <c r="M10" s="14">
        <f t="shared" si="7"/>
        <v>0</v>
      </c>
      <c r="N10" s="14">
        <f t="shared" si="7"/>
        <v>0</v>
      </c>
      <c r="O10" s="14">
        <f t="shared" si="7"/>
        <v>0</v>
      </c>
      <c r="P10" s="14">
        <f t="shared" si="7"/>
        <v>0</v>
      </c>
      <c r="Q10" s="15">
        <f t="shared" si="5"/>
        <v>0</v>
      </c>
    </row>
    <row r="11" spans="3:17" outlineLevel="1" x14ac:dyDescent="0.25">
      <c r="C11" s="20" t="str">
        <f>+C48</f>
        <v>Product 4</v>
      </c>
      <c r="D11" s="20"/>
      <c r="E11" s="14">
        <f>+E49*E50</f>
        <v>0</v>
      </c>
      <c r="F11" s="14">
        <f t="shared" ref="F11:P11" si="8">+F50*F51</f>
        <v>0</v>
      </c>
      <c r="G11" s="14">
        <f t="shared" si="8"/>
        <v>0</v>
      </c>
      <c r="H11" s="14">
        <f t="shared" si="8"/>
        <v>0</v>
      </c>
      <c r="I11" s="14">
        <f t="shared" si="8"/>
        <v>0</v>
      </c>
      <c r="J11" s="14">
        <f t="shared" si="8"/>
        <v>0</v>
      </c>
      <c r="K11" s="14">
        <f t="shared" si="8"/>
        <v>0</v>
      </c>
      <c r="L11" s="14">
        <f t="shared" si="8"/>
        <v>0</v>
      </c>
      <c r="M11" s="14">
        <f t="shared" si="8"/>
        <v>0</v>
      </c>
      <c r="N11" s="14">
        <f t="shared" si="8"/>
        <v>0</v>
      </c>
      <c r="O11" s="14">
        <f t="shared" si="8"/>
        <v>0</v>
      </c>
      <c r="P11" s="14">
        <f t="shared" si="8"/>
        <v>0</v>
      </c>
      <c r="Q11" s="15">
        <f t="shared" si="5"/>
        <v>0</v>
      </c>
    </row>
    <row r="12" spans="3:17" outlineLevel="1" x14ac:dyDescent="0.25">
      <c r="C12" s="20" t="str">
        <f>+C52</f>
        <v>Product 5</v>
      </c>
      <c r="D12" s="20"/>
      <c r="E12" s="14">
        <f t="shared" ref="E12" si="9">+E53*E54</f>
        <v>0</v>
      </c>
      <c r="F12" s="14">
        <f t="shared" ref="F12:P12" si="10">+F53*F54</f>
        <v>0</v>
      </c>
      <c r="G12" s="14">
        <f t="shared" si="10"/>
        <v>0</v>
      </c>
      <c r="H12" s="14">
        <f t="shared" si="10"/>
        <v>0</v>
      </c>
      <c r="I12" s="14">
        <f t="shared" si="10"/>
        <v>0</v>
      </c>
      <c r="J12" s="14">
        <f t="shared" si="10"/>
        <v>0</v>
      </c>
      <c r="K12" s="14">
        <f t="shared" si="10"/>
        <v>0</v>
      </c>
      <c r="L12" s="14">
        <f t="shared" si="10"/>
        <v>0</v>
      </c>
      <c r="M12" s="14">
        <f t="shared" si="10"/>
        <v>0</v>
      </c>
      <c r="N12" s="14">
        <f t="shared" si="10"/>
        <v>0</v>
      </c>
      <c r="O12" s="14">
        <f t="shared" si="10"/>
        <v>0</v>
      </c>
      <c r="P12" s="14">
        <f t="shared" si="10"/>
        <v>0</v>
      </c>
      <c r="Q12" s="15">
        <f t="shared" si="5"/>
        <v>0</v>
      </c>
    </row>
    <row r="13" spans="3:17" outlineLevel="1" x14ac:dyDescent="0.25">
      <c r="C13" s="20" t="str">
        <f>+C56</f>
        <v>Product 6</v>
      </c>
      <c r="D13" s="20"/>
      <c r="E13" s="14">
        <f t="shared" ref="E13" si="11">+E57*E58</f>
        <v>0</v>
      </c>
      <c r="F13" s="14">
        <f t="shared" ref="F13:P13" si="12">+F57*F58</f>
        <v>0</v>
      </c>
      <c r="G13" s="14">
        <f t="shared" si="12"/>
        <v>0</v>
      </c>
      <c r="H13" s="14">
        <f t="shared" si="12"/>
        <v>0</v>
      </c>
      <c r="I13" s="14">
        <f t="shared" si="12"/>
        <v>0</v>
      </c>
      <c r="J13" s="14">
        <f t="shared" si="12"/>
        <v>0</v>
      </c>
      <c r="K13" s="14">
        <f t="shared" si="12"/>
        <v>0</v>
      </c>
      <c r="L13" s="14">
        <f t="shared" si="12"/>
        <v>0</v>
      </c>
      <c r="M13" s="14">
        <f t="shared" si="12"/>
        <v>0</v>
      </c>
      <c r="N13" s="14">
        <f t="shared" si="12"/>
        <v>0</v>
      </c>
      <c r="O13" s="14">
        <f t="shared" si="12"/>
        <v>0</v>
      </c>
      <c r="P13" s="14">
        <f t="shared" si="12"/>
        <v>0</v>
      </c>
      <c r="Q13" s="15">
        <f t="shared" si="5"/>
        <v>0</v>
      </c>
    </row>
    <row r="14" spans="3:17" outlineLevel="1" x14ac:dyDescent="0.25">
      <c r="C14" s="20" t="str">
        <f>+C60</f>
        <v>Product 7</v>
      </c>
      <c r="D14" s="20"/>
      <c r="E14" s="14">
        <f t="shared" ref="E14" si="13">+E61*E62</f>
        <v>0</v>
      </c>
      <c r="F14" s="14">
        <f t="shared" ref="F14:P14" si="14">+F61*F62</f>
        <v>0</v>
      </c>
      <c r="G14" s="14">
        <f t="shared" si="14"/>
        <v>0</v>
      </c>
      <c r="H14" s="14">
        <f t="shared" si="14"/>
        <v>0</v>
      </c>
      <c r="I14" s="14">
        <f t="shared" si="14"/>
        <v>0</v>
      </c>
      <c r="J14" s="14">
        <f t="shared" si="14"/>
        <v>0</v>
      </c>
      <c r="K14" s="14">
        <f t="shared" si="14"/>
        <v>0</v>
      </c>
      <c r="L14" s="14">
        <f t="shared" si="14"/>
        <v>0</v>
      </c>
      <c r="M14" s="14">
        <f t="shared" si="14"/>
        <v>0</v>
      </c>
      <c r="N14" s="14">
        <f t="shared" si="14"/>
        <v>0</v>
      </c>
      <c r="O14" s="14">
        <f t="shared" si="14"/>
        <v>0</v>
      </c>
      <c r="P14" s="14">
        <f t="shared" si="14"/>
        <v>0</v>
      </c>
      <c r="Q14" s="15">
        <f t="shared" si="5"/>
        <v>0</v>
      </c>
    </row>
    <row r="15" spans="3:17" ht="16.5" outlineLevel="1" thickBot="1" x14ac:dyDescent="0.3">
      <c r="C15" s="21" t="str">
        <f>+C64</f>
        <v>Product 8</v>
      </c>
      <c r="D15" s="21"/>
      <c r="E15" s="25">
        <f t="shared" ref="E15" si="15">+E65*E66</f>
        <v>0</v>
      </c>
      <c r="F15" s="25">
        <f t="shared" ref="F15:P15" si="16">+F65*F66</f>
        <v>0</v>
      </c>
      <c r="G15" s="25">
        <f t="shared" si="16"/>
        <v>0</v>
      </c>
      <c r="H15" s="25">
        <f t="shared" si="16"/>
        <v>0</v>
      </c>
      <c r="I15" s="25">
        <f t="shared" si="16"/>
        <v>0</v>
      </c>
      <c r="J15" s="25">
        <f t="shared" si="16"/>
        <v>0</v>
      </c>
      <c r="K15" s="25">
        <f t="shared" si="16"/>
        <v>0</v>
      </c>
      <c r="L15" s="25">
        <f t="shared" si="16"/>
        <v>0</v>
      </c>
      <c r="M15" s="25">
        <f t="shared" si="16"/>
        <v>0</v>
      </c>
      <c r="N15" s="25">
        <f t="shared" si="16"/>
        <v>0</v>
      </c>
      <c r="O15" s="25">
        <f t="shared" si="16"/>
        <v>0</v>
      </c>
      <c r="P15" s="25">
        <f t="shared" si="16"/>
        <v>0</v>
      </c>
      <c r="Q15" s="26">
        <f t="shared" si="5"/>
        <v>0</v>
      </c>
    </row>
    <row r="16" spans="3:17" x14ac:dyDescent="0.25">
      <c r="C16" s="4" t="s">
        <v>32</v>
      </c>
      <c r="E16" s="15">
        <f>SUM(E8:E15)</f>
        <v>0</v>
      </c>
      <c r="F16" s="15">
        <f>SUM(F8:F15)</f>
        <v>0</v>
      </c>
      <c r="G16" s="15">
        <f t="shared" ref="F16:Q16" si="17">SUM(G8:G15)</f>
        <v>0</v>
      </c>
      <c r="H16" s="15">
        <f t="shared" si="17"/>
        <v>0</v>
      </c>
      <c r="I16" s="15">
        <f t="shared" si="17"/>
        <v>0</v>
      </c>
      <c r="J16" s="15">
        <f t="shared" si="17"/>
        <v>0</v>
      </c>
      <c r="K16" s="15">
        <f t="shared" si="17"/>
        <v>0</v>
      </c>
      <c r="L16" s="15">
        <f t="shared" si="17"/>
        <v>0</v>
      </c>
      <c r="M16" s="15">
        <f t="shared" si="17"/>
        <v>0</v>
      </c>
      <c r="N16" s="15">
        <f t="shared" si="17"/>
        <v>0</v>
      </c>
      <c r="O16" s="15">
        <f t="shared" si="17"/>
        <v>0</v>
      </c>
      <c r="P16" s="15">
        <f t="shared" si="17"/>
        <v>0</v>
      </c>
      <c r="Q16" s="15">
        <f t="shared" si="17"/>
        <v>0</v>
      </c>
    </row>
    <row r="17" spans="3:17" x14ac:dyDescent="0.25">
      <c r="C17" s="29" t="s">
        <v>36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</row>
    <row r="18" spans="3:17" hidden="1" outlineLevel="1" x14ac:dyDescent="0.25">
      <c r="C18" s="20" t="str">
        <f t="shared" ref="C18:C25" si="18">+C8</f>
        <v>Product 1</v>
      </c>
      <c r="D18" s="20"/>
      <c r="E18" s="14">
        <f>+E37*E39</f>
        <v>0</v>
      </c>
      <c r="F18" s="14">
        <f t="shared" ref="F18:P18" si="19">+F37*F39</f>
        <v>0</v>
      </c>
      <c r="G18" s="14">
        <f t="shared" si="19"/>
        <v>0</v>
      </c>
      <c r="H18" s="14">
        <f t="shared" si="19"/>
        <v>0</v>
      </c>
      <c r="I18" s="14">
        <f t="shared" si="19"/>
        <v>0</v>
      </c>
      <c r="J18" s="14">
        <f t="shared" si="19"/>
        <v>0</v>
      </c>
      <c r="K18" s="14">
        <f t="shared" si="19"/>
        <v>0</v>
      </c>
      <c r="L18" s="14">
        <f t="shared" si="19"/>
        <v>0</v>
      </c>
      <c r="M18" s="14">
        <f t="shared" si="19"/>
        <v>0</v>
      </c>
      <c r="N18" s="14">
        <f t="shared" si="19"/>
        <v>0</v>
      </c>
      <c r="O18" s="14">
        <f t="shared" si="19"/>
        <v>0</v>
      </c>
      <c r="P18" s="14">
        <f t="shared" si="19"/>
        <v>0</v>
      </c>
      <c r="Q18" s="24">
        <f>SUM(E18:P18)</f>
        <v>0</v>
      </c>
    </row>
    <row r="19" spans="3:17" hidden="1" outlineLevel="1" x14ac:dyDescent="0.25">
      <c r="C19" s="20" t="str">
        <f t="shared" si="18"/>
        <v>Product 2</v>
      </c>
      <c r="D19" s="20"/>
      <c r="E19" s="14">
        <f>+E41*E43</f>
        <v>0</v>
      </c>
      <c r="F19" s="14">
        <f t="shared" ref="F19:P19" si="20">+F41*F43</f>
        <v>0</v>
      </c>
      <c r="G19" s="14">
        <f t="shared" si="20"/>
        <v>0</v>
      </c>
      <c r="H19" s="14">
        <f t="shared" si="20"/>
        <v>0</v>
      </c>
      <c r="I19" s="14">
        <f t="shared" si="20"/>
        <v>0</v>
      </c>
      <c r="J19" s="14">
        <f t="shared" si="20"/>
        <v>0</v>
      </c>
      <c r="K19" s="14">
        <f t="shared" si="20"/>
        <v>0</v>
      </c>
      <c r="L19" s="14">
        <f t="shared" si="20"/>
        <v>0</v>
      </c>
      <c r="M19" s="14">
        <f t="shared" si="20"/>
        <v>0</v>
      </c>
      <c r="N19" s="14">
        <f t="shared" si="20"/>
        <v>0</v>
      </c>
      <c r="O19" s="14">
        <f t="shared" si="20"/>
        <v>0</v>
      </c>
      <c r="P19" s="14">
        <f t="shared" si="20"/>
        <v>0</v>
      </c>
      <c r="Q19" s="15">
        <f t="shared" ref="Q19:Q25" si="21">SUM(E19:P19)</f>
        <v>0</v>
      </c>
    </row>
    <row r="20" spans="3:17" hidden="1" outlineLevel="1" x14ac:dyDescent="0.25">
      <c r="C20" s="20" t="str">
        <f t="shared" si="18"/>
        <v>Product 3</v>
      </c>
      <c r="D20" s="20"/>
      <c r="E20" s="14">
        <f>+E45*E47</f>
        <v>0</v>
      </c>
      <c r="F20" s="14">
        <f t="shared" ref="F20:P20" si="22">+F45*F47</f>
        <v>0</v>
      </c>
      <c r="G20" s="14">
        <f t="shared" si="22"/>
        <v>0</v>
      </c>
      <c r="H20" s="14">
        <f t="shared" si="22"/>
        <v>0</v>
      </c>
      <c r="I20" s="14">
        <f t="shared" si="22"/>
        <v>0</v>
      </c>
      <c r="J20" s="14">
        <f t="shared" si="22"/>
        <v>0</v>
      </c>
      <c r="K20" s="14">
        <f t="shared" si="22"/>
        <v>0</v>
      </c>
      <c r="L20" s="14">
        <f t="shared" si="22"/>
        <v>0</v>
      </c>
      <c r="M20" s="14">
        <f t="shared" si="22"/>
        <v>0</v>
      </c>
      <c r="N20" s="14">
        <f t="shared" si="22"/>
        <v>0</v>
      </c>
      <c r="O20" s="14">
        <f t="shared" si="22"/>
        <v>0</v>
      </c>
      <c r="P20" s="14">
        <f t="shared" si="22"/>
        <v>0</v>
      </c>
      <c r="Q20" s="15">
        <f t="shared" si="21"/>
        <v>0</v>
      </c>
    </row>
    <row r="21" spans="3:17" hidden="1" outlineLevel="1" x14ac:dyDescent="0.25">
      <c r="C21" s="20" t="str">
        <f t="shared" si="18"/>
        <v>Product 4</v>
      </c>
      <c r="D21" s="20"/>
      <c r="E21" s="14">
        <f>+E49*E51</f>
        <v>0</v>
      </c>
      <c r="F21" s="14">
        <f t="shared" ref="F21:P21" si="23">+F49*F51</f>
        <v>0</v>
      </c>
      <c r="G21" s="14">
        <f t="shared" si="23"/>
        <v>0</v>
      </c>
      <c r="H21" s="14">
        <f t="shared" si="23"/>
        <v>0</v>
      </c>
      <c r="I21" s="14">
        <f t="shared" si="23"/>
        <v>0</v>
      </c>
      <c r="J21" s="14">
        <f t="shared" si="23"/>
        <v>0</v>
      </c>
      <c r="K21" s="14">
        <f t="shared" si="23"/>
        <v>0</v>
      </c>
      <c r="L21" s="14">
        <f t="shared" si="23"/>
        <v>0</v>
      </c>
      <c r="M21" s="14">
        <f t="shared" si="23"/>
        <v>0</v>
      </c>
      <c r="N21" s="14">
        <f t="shared" si="23"/>
        <v>0</v>
      </c>
      <c r="O21" s="14">
        <f t="shared" si="23"/>
        <v>0</v>
      </c>
      <c r="P21" s="14">
        <f t="shared" si="23"/>
        <v>0</v>
      </c>
      <c r="Q21" s="15">
        <f t="shared" si="21"/>
        <v>0</v>
      </c>
    </row>
    <row r="22" spans="3:17" hidden="1" outlineLevel="1" x14ac:dyDescent="0.25">
      <c r="C22" s="20" t="str">
        <f t="shared" si="18"/>
        <v>Product 5</v>
      </c>
      <c r="D22" s="20"/>
      <c r="E22" s="14">
        <f>+E53*E55</f>
        <v>0</v>
      </c>
      <c r="F22" s="14">
        <f t="shared" ref="F22:P22" si="24">+F53*F55</f>
        <v>0</v>
      </c>
      <c r="G22" s="14">
        <f t="shared" si="24"/>
        <v>0</v>
      </c>
      <c r="H22" s="14">
        <f t="shared" si="24"/>
        <v>0</v>
      </c>
      <c r="I22" s="14">
        <f t="shared" si="24"/>
        <v>0</v>
      </c>
      <c r="J22" s="14">
        <f t="shared" si="24"/>
        <v>0</v>
      </c>
      <c r="K22" s="14">
        <f t="shared" si="24"/>
        <v>0</v>
      </c>
      <c r="L22" s="14">
        <f t="shared" si="24"/>
        <v>0</v>
      </c>
      <c r="M22" s="14">
        <f t="shared" si="24"/>
        <v>0</v>
      </c>
      <c r="N22" s="14">
        <f t="shared" si="24"/>
        <v>0</v>
      </c>
      <c r="O22" s="14">
        <f t="shared" si="24"/>
        <v>0</v>
      </c>
      <c r="P22" s="14">
        <f t="shared" si="24"/>
        <v>0</v>
      </c>
      <c r="Q22" s="15">
        <f t="shared" si="21"/>
        <v>0</v>
      </c>
    </row>
    <row r="23" spans="3:17" hidden="1" outlineLevel="1" x14ac:dyDescent="0.25">
      <c r="C23" s="20" t="str">
        <f t="shared" si="18"/>
        <v>Product 6</v>
      </c>
      <c r="D23" s="20"/>
      <c r="E23" s="14">
        <f>+E57*E59</f>
        <v>0</v>
      </c>
      <c r="F23" s="14">
        <f t="shared" ref="F23:P23" si="25">+F57*F59</f>
        <v>0</v>
      </c>
      <c r="G23" s="14">
        <f t="shared" si="25"/>
        <v>0</v>
      </c>
      <c r="H23" s="14">
        <f t="shared" si="25"/>
        <v>0</v>
      </c>
      <c r="I23" s="14">
        <f t="shared" si="25"/>
        <v>0</v>
      </c>
      <c r="J23" s="14">
        <f t="shared" si="25"/>
        <v>0</v>
      </c>
      <c r="K23" s="14">
        <f t="shared" si="25"/>
        <v>0</v>
      </c>
      <c r="L23" s="14">
        <f t="shared" si="25"/>
        <v>0</v>
      </c>
      <c r="M23" s="14">
        <f t="shared" si="25"/>
        <v>0</v>
      </c>
      <c r="N23" s="14">
        <f t="shared" si="25"/>
        <v>0</v>
      </c>
      <c r="O23" s="14">
        <f t="shared" si="25"/>
        <v>0</v>
      </c>
      <c r="P23" s="14">
        <f t="shared" si="25"/>
        <v>0</v>
      </c>
      <c r="Q23" s="15">
        <f t="shared" si="21"/>
        <v>0</v>
      </c>
    </row>
    <row r="24" spans="3:17" hidden="1" outlineLevel="1" x14ac:dyDescent="0.25">
      <c r="C24" s="20" t="str">
        <f t="shared" si="18"/>
        <v>Product 7</v>
      </c>
      <c r="D24" s="20"/>
      <c r="E24" s="14">
        <f>+E61*E63</f>
        <v>0</v>
      </c>
      <c r="F24" s="14">
        <f t="shared" ref="F24:P24" si="26">+F61*F63</f>
        <v>0</v>
      </c>
      <c r="G24" s="14">
        <f t="shared" si="26"/>
        <v>0</v>
      </c>
      <c r="H24" s="14">
        <f t="shared" si="26"/>
        <v>0</v>
      </c>
      <c r="I24" s="14">
        <f t="shared" si="26"/>
        <v>0</v>
      </c>
      <c r="J24" s="14">
        <f t="shared" si="26"/>
        <v>0</v>
      </c>
      <c r="K24" s="14">
        <f t="shared" si="26"/>
        <v>0</v>
      </c>
      <c r="L24" s="14">
        <f t="shared" si="26"/>
        <v>0</v>
      </c>
      <c r="M24" s="14">
        <f t="shared" si="26"/>
        <v>0</v>
      </c>
      <c r="N24" s="14">
        <f t="shared" si="26"/>
        <v>0</v>
      </c>
      <c r="O24" s="14">
        <f t="shared" si="26"/>
        <v>0</v>
      </c>
      <c r="P24" s="14">
        <f t="shared" si="26"/>
        <v>0</v>
      </c>
      <c r="Q24" s="15">
        <f t="shared" si="21"/>
        <v>0</v>
      </c>
    </row>
    <row r="25" spans="3:17" ht="16.5" hidden="1" outlineLevel="1" thickBot="1" x14ac:dyDescent="0.3">
      <c r="C25" s="21" t="str">
        <f t="shared" si="18"/>
        <v>Product 8</v>
      </c>
      <c r="D25" s="21"/>
      <c r="E25" s="25">
        <f>+E65*E67</f>
        <v>0</v>
      </c>
      <c r="F25" s="25">
        <f t="shared" ref="F25:P25" si="27">+F65*F67</f>
        <v>0</v>
      </c>
      <c r="G25" s="25">
        <f t="shared" si="27"/>
        <v>0</v>
      </c>
      <c r="H25" s="25">
        <f t="shared" si="27"/>
        <v>0</v>
      </c>
      <c r="I25" s="25">
        <f t="shared" si="27"/>
        <v>0</v>
      </c>
      <c r="J25" s="25">
        <f t="shared" si="27"/>
        <v>0</v>
      </c>
      <c r="K25" s="25">
        <f t="shared" si="27"/>
        <v>0</v>
      </c>
      <c r="L25" s="25">
        <f t="shared" si="27"/>
        <v>0</v>
      </c>
      <c r="M25" s="25">
        <f t="shared" si="27"/>
        <v>0</v>
      </c>
      <c r="N25" s="25">
        <f t="shared" si="27"/>
        <v>0</v>
      </c>
      <c r="O25" s="25">
        <f t="shared" si="27"/>
        <v>0</v>
      </c>
      <c r="P25" s="25">
        <f t="shared" si="27"/>
        <v>0</v>
      </c>
      <c r="Q25" s="26">
        <f t="shared" si="21"/>
        <v>0</v>
      </c>
    </row>
    <row r="26" spans="3:17" collapsed="1" x14ac:dyDescent="0.25">
      <c r="C26" s="22" t="s">
        <v>33</v>
      </c>
      <c r="D26" s="22"/>
      <c r="E26" s="15">
        <f t="shared" ref="E26:F26" si="28">SUM(E18:E25)</f>
        <v>0</v>
      </c>
      <c r="F26" s="15">
        <f t="shared" si="28"/>
        <v>0</v>
      </c>
      <c r="G26" s="15">
        <f t="shared" ref="G26" si="29">SUM(G18:G25)</f>
        <v>0</v>
      </c>
      <c r="H26" s="15">
        <f t="shared" ref="H26" si="30">SUM(H18:H25)</f>
        <v>0</v>
      </c>
      <c r="I26" s="15">
        <f t="shared" ref="I26" si="31">SUM(I18:I25)</f>
        <v>0</v>
      </c>
      <c r="J26" s="15">
        <f t="shared" ref="J26" si="32">SUM(J18:J25)</f>
        <v>0</v>
      </c>
      <c r="K26" s="15">
        <f t="shared" ref="K26" si="33">SUM(K18:K25)</f>
        <v>0</v>
      </c>
      <c r="L26" s="15">
        <f t="shared" ref="L26" si="34">SUM(L18:L25)</f>
        <v>0</v>
      </c>
      <c r="M26" s="15">
        <f t="shared" ref="M26" si="35">SUM(M18:M25)</f>
        <v>0</v>
      </c>
      <c r="N26" s="15">
        <f t="shared" ref="N26" si="36">SUM(N18:N25)</f>
        <v>0</v>
      </c>
      <c r="O26" s="15">
        <f t="shared" ref="O26" si="37">SUM(O18:O25)</f>
        <v>0</v>
      </c>
      <c r="P26" s="15">
        <f t="shared" ref="P26" si="38">SUM(P18:P25)</f>
        <v>0</v>
      </c>
      <c r="Q26" s="15">
        <f t="shared" ref="Q26" si="39">SUM(Q18:Q25)</f>
        <v>0</v>
      </c>
    </row>
    <row r="27" spans="3:17" x14ac:dyDescent="0.25">
      <c r="C27" s="4" t="s">
        <v>31</v>
      </c>
      <c r="E27" s="15">
        <f>+E37+E41+E45+E49+E53+E57+E61+E65</f>
        <v>0</v>
      </c>
      <c r="F27" s="15">
        <f t="shared" ref="F27:P27" si="40">+F37+F41+F45+F49+F53+F57+F61+F65</f>
        <v>0</v>
      </c>
      <c r="G27" s="15">
        <f t="shared" si="40"/>
        <v>0</v>
      </c>
      <c r="H27" s="15">
        <f t="shared" si="40"/>
        <v>0</v>
      </c>
      <c r="I27" s="15">
        <f t="shared" si="40"/>
        <v>0</v>
      </c>
      <c r="J27" s="15">
        <f t="shared" si="40"/>
        <v>0</v>
      </c>
      <c r="K27" s="15">
        <f t="shared" si="40"/>
        <v>0</v>
      </c>
      <c r="L27" s="15">
        <f t="shared" si="40"/>
        <v>0</v>
      </c>
      <c r="M27" s="15">
        <f t="shared" si="40"/>
        <v>0</v>
      </c>
      <c r="N27" s="15">
        <f t="shared" si="40"/>
        <v>0</v>
      </c>
      <c r="O27" s="15">
        <f t="shared" si="40"/>
        <v>0</v>
      </c>
      <c r="P27" s="15">
        <f t="shared" si="40"/>
        <v>0</v>
      </c>
      <c r="Q27" s="15">
        <f>SUM(E27:P27)</f>
        <v>0</v>
      </c>
    </row>
    <row r="28" spans="3:17" ht="16.5" thickBot="1" x14ac:dyDescent="0.3">
      <c r="C28" s="31" t="s">
        <v>34</v>
      </c>
      <c r="D28" s="31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</row>
    <row r="29" spans="3:17" hidden="1" outlineLevel="1" x14ac:dyDescent="0.25">
      <c r="C29" s="20" t="s">
        <v>29</v>
      </c>
      <c r="D29" s="20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15">
        <f t="shared" ref="Q29:Q32" si="41">SUM(E29:P29)</f>
        <v>0</v>
      </c>
    </row>
    <row r="30" spans="3:17" hidden="1" outlineLevel="1" x14ac:dyDescent="0.25"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15">
        <f t="shared" si="41"/>
        <v>0</v>
      </c>
    </row>
    <row r="31" spans="3:17" hidden="1" outlineLevel="1" x14ac:dyDescent="0.25"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15">
        <f t="shared" si="41"/>
        <v>0</v>
      </c>
    </row>
    <row r="32" spans="3:17" ht="16.5" hidden="1" outlineLevel="1" thickBot="1" x14ac:dyDescent="0.3">
      <c r="C32" s="19"/>
      <c r="D32" s="19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6">
        <f t="shared" si="41"/>
        <v>0</v>
      </c>
    </row>
    <row r="33" spans="3:17" collapsed="1" x14ac:dyDescent="0.25">
      <c r="C33" s="4" t="s">
        <v>35</v>
      </c>
      <c r="E33" s="23">
        <f>+SUM(E26:E32)</f>
        <v>0</v>
      </c>
      <c r="F33" s="23">
        <f t="shared" ref="F33:P33" si="42">+SUM(F26:F32)</f>
        <v>0</v>
      </c>
      <c r="G33" s="23">
        <f t="shared" si="42"/>
        <v>0</v>
      </c>
      <c r="H33" s="23">
        <f t="shared" si="42"/>
        <v>0</v>
      </c>
      <c r="I33" s="23">
        <f t="shared" si="42"/>
        <v>0</v>
      </c>
      <c r="J33" s="23">
        <f t="shared" si="42"/>
        <v>0</v>
      </c>
      <c r="K33" s="23">
        <f t="shared" si="42"/>
        <v>0</v>
      </c>
      <c r="L33" s="23">
        <f t="shared" si="42"/>
        <v>0</v>
      </c>
      <c r="M33" s="23">
        <f t="shared" si="42"/>
        <v>0</v>
      </c>
      <c r="N33" s="23">
        <f t="shared" si="42"/>
        <v>0</v>
      </c>
      <c r="O33" s="23">
        <f t="shared" si="42"/>
        <v>0</v>
      </c>
      <c r="P33" s="23">
        <f t="shared" si="42"/>
        <v>0</v>
      </c>
      <c r="Q33" s="15">
        <f>SUM(E33:P33)</f>
        <v>0</v>
      </c>
    </row>
    <row r="35" spans="3:17" x14ac:dyDescent="0.25">
      <c r="C35" s="33" t="s">
        <v>37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</row>
    <row r="36" spans="3:17" ht="16.5" thickBot="1" x14ac:dyDescent="0.3">
      <c r="C36" s="46" t="s">
        <v>19</v>
      </c>
      <c r="D36" s="46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</row>
    <row r="37" spans="3:17" x14ac:dyDescent="0.25">
      <c r="C37" s="47" t="s">
        <v>30</v>
      </c>
      <c r="D37" s="47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</row>
    <row r="38" spans="3:17" x14ac:dyDescent="0.25">
      <c r="C38" s="47" t="s">
        <v>21</v>
      </c>
      <c r="D38" s="47"/>
      <c r="E38" s="36"/>
      <c r="F38" s="4">
        <f>+E38</f>
        <v>0</v>
      </c>
      <c r="G38" s="4">
        <f t="shared" ref="G38:Q38" si="43">+F38</f>
        <v>0</v>
      </c>
      <c r="H38" s="4">
        <f t="shared" si="43"/>
        <v>0</v>
      </c>
      <c r="I38" s="4">
        <f t="shared" si="43"/>
        <v>0</v>
      </c>
      <c r="J38" s="4">
        <f t="shared" si="43"/>
        <v>0</v>
      </c>
      <c r="K38" s="4">
        <f t="shared" si="43"/>
        <v>0</v>
      </c>
      <c r="L38" s="4">
        <f t="shared" si="43"/>
        <v>0</v>
      </c>
      <c r="M38" s="4">
        <f t="shared" si="43"/>
        <v>0</v>
      </c>
      <c r="N38" s="4">
        <f t="shared" si="43"/>
        <v>0</v>
      </c>
      <c r="O38" s="4">
        <f t="shared" si="43"/>
        <v>0</v>
      </c>
      <c r="P38" s="4">
        <f t="shared" si="43"/>
        <v>0</v>
      </c>
      <c r="Q38" s="4">
        <f t="shared" si="43"/>
        <v>0</v>
      </c>
    </row>
    <row r="39" spans="3:17" x14ac:dyDescent="0.25">
      <c r="C39" s="47" t="s">
        <v>22</v>
      </c>
      <c r="D39" s="47"/>
      <c r="E39" s="36"/>
      <c r="F39" s="4">
        <f t="shared" ref="F39:Q39" si="44">+E39</f>
        <v>0</v>
      </c>
      <c r="G39" s="4">
        <f t="shared" si="44"/>
        <v>0</v>
      </c>
      <c r="H39" s="4">
        <f t="shared" si="44"/>
        <v>0</v>
      </c>
      <c r="I39" s="4">
        <f t="shared" si="44"/>
        <v>0</v>
      </c>
      <c r="J39" s="4">
        <f t="shared" si="44"/>
        <v>0</v>
      </c>
      <c r="K39" s="4">
        <f t="shared" si="44"/>
        <v>0</v>
      </c>
      <c r="L39" s="4">
        <f t="shared" si="44"/>
        <v>0</v>
      </c>
      <c r="M39" s="4">
        <f t="shared" si="44"/>
        <v>0</v>
      </c>
      <c r="N39" s="4">
        <f t="shared" si="44"/>
        <v>0</v>
      </c>
      <c r="O39" s="4">
        <f t="shared" si="44"/>
        <v>0</v>
      </c>
      <c r="P39" s="4">
        <f t="shared" si="44"/>
        <v>0</v>
      </c>
      <c r="Q39" s="4">
        <f t="shared" si="44"/>
        <v>0</v>
      </c>
    </row>
    <row r="40" spans="3:17" ht="16.5" thickBot="1" x14ac:dyDescent="0.3">
      <c r="C40" s="46" t="s">
        <v>20</v>
      </c>
      <c r="D40" s="46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</row>
    <row r="41" spans="3:17" x14ac:dyDescent="0.25">
      <c r="C41" s="47" t="s">
        <v>30</v>
      </c>
      <c r="D41" s="47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</row>
    <row r="42" spans="3:17" x14ac:dyDescent="0.25">
      <c r="C42" s="47" t="s">
        <v>21</v>
      </c>
      <c r="D42" s="47"/>
      <c r="E42" s="36"/>
      <c r="F42" s="4">
        <f>+E42</f>
        <v>0</v>
      </c>
      <c r="G42" s="4">
        <f t="shared" ref="G42:Q42" si="45">+F42</f>
        <v>0</v>
      </c>
      <c r="H42" s="4">
        <f t="shared" si="45"/>
        <v>0</v>
      </c>
      <c r="I42" s="4">
        <f t="shared" si="45"/>
        <v>0</v>
      </c>
      <c r="J42" s="4">
        <f t="shared" si="45"/>
        <v>0</v>
      </c>
      <c r="K42" s="4">
        <f t="shared" si="45"/>
        <v>0</v>
      </c>
      <c r="L42" s="4">
        <f t="shared" si="45"/>
        <v>0</v>
      </c>
      <c r="M42" s="4">
        <f t="shared" si="45"/>
        <v>0</v>
      </c>
      <c r="N42" s="4">
        <f t="shared" si="45"/>
        <v>0</v>
      </c>
      <c r="O42" s="4">
        <f t="shared" si="45"/>
        <v>0</v>
      </c>
      <c r="P42" s="4">
        <f t="shared" si="45"/>
        <v>0</v>
      </c>
      <c r="Q42" s="4">
        <f t="shared" si="45"/>
        <v>0</v>
      </c>
    </row>
    <row r="43" spans="3:17" x14ac:dyDescent="0.25">
      <c r="C43" s="47" t="s">
        <v>22</v>
      </c>
      <c r="D43" s="47"/>
      <c r="E43" s="36"/>
      <c r="F43" s="4">
        <f t="shared" ref="F43:Q43" si="46">+E43</f>
        <v>0</v>
      </c>
      <c r="G43" s="4">
        <f t="shared" si="46"/>
        <v>0</v>
      </c>
      <c r="H43" s="4">
        <f t="shared" si="46"/>
        <v>0</v>
      </c>
      <c r="I43" s="4">
        <f t="shared" si="46"/>
        <v>0</v>
      </c>
      <c r="J43" s="4">
        <f t="shared" si="46"/>
        <v>0</v>
      </c>
      <c r="K43" s="4">
        <f t="shared" si="46"/>
        <v>0</v>
      </c>
      <c r="L43" s="4">
        <f t="shared" si="46"/>
        <v>0</v>
      </c>
      <c r="M43" s="4">
        <f t="shared" si="46"/>
        <v>0</v>
      </c>
      <c r="N43" s="4">
        <f t="shared" si="46"/>
        <v>0</v>
      </c>
      <c r="O43" s="4">
        <f t="shared" si="46"/>
        <v>0</v>
      </c>
      <c r="P43" s="4">
        <f t="shared" si="46"/>
        <v>0</v>
      </c>
      <c r="Q43" s="4">
        <f t="shared" si="46"/>
        <v>0</v>
      </c>
    </row>
    <row r="44" spans="3:17" ht="16.5" thickBot="1" x14ac:dyDescent="0.3">
      <c r="C44" s="46" t="s">
        <v>23</v>
      </c>
      <c r="D44" s="46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5" spans="3:17" x14ac:dyDescent="0.25">
      <c r="C45" s="47" t="s">
        <v>30</v>
      </c>
      <c r="D45" s="47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</row>
    <row r="46" spans="3:17" x14ac:dyDescent="0.25">
      <c r="C46" s="47" t="s">
        <v>21</v>
      </c>
      <c r="D46" s="47"/>
      <c r="E46" s="36"/>
      <c r="F46" s="4">
        <f>+E46</f>
        <v>0</v>
      </c>
      <c r="G46" s="4">
        <f t="shared" ref="G46:Q46" si="47">+F46</f>
        <v>0</v>
      </c>
      <c r="H46" s="4">
        <f t="shared" si="47"/>
        <v>0</v>
      </c>
      <c r="I46" s="4">
        <f t="shared" si="47"/>
        <v>0</v>
      </c>
      <c r="J46" s="4">
        <f t="shared" si="47"/>
        <v>0</v>
      </c>
      <c r="K46" s="4">
        <f t="shared" si="47"/>
        <v>0</v>
      </c>
      <c r="L46" s="4">
        <f t="shared" si="47"/>
        <v>0</v>
      </c>
      <c r="M46" s="4">
        <f t="shared" si="47"/>
        <v>0</v>
      </c>
      <c r="N46" s="4">
        <f t="shared" si="47"/>
        <v>0</v>
      </c>
      <c r="O46" s="4">
        <f t="shared" si="47"/>
        <v>0</v>
      </c>
      <c r="P46" s="4">
        <f t="shared" si="47"/>
        <v>0</v>
      </c>
      <c r="Q46" s="4">
        <f t="shared" si="47"/>
        <v>0</v>
      </c>
    </row>
    <row r="47" spans="3:17" x14ac:dyDescent="0.25">
      <c r="C47" s="47" t="s">
        <v>22</v>
      </c>
      <c r="D47" s="47"/>
      <c r="E47" s="36"/>
      <c r="F47" s="4">
        <f t="shared" ref="F47:Q47" si="48">+E47</f>
        <v>0</v>
      </c>
      <c r="G47" s="4">
        <f t="shared" si="48"/>
        <v>0</v>
      </c>
      <c r="H47" s="4">
        <f t="shared" si="48"/>
        <v>0</v>
      </c>
      <c r="I47" s="4">
        <f t="shared" si="48"/>
        <v>0</v>
      </c>
      <c r="J47" s="4">
        <f t="shared" si="48"/>
        <v>0</v>
      </c>
      <c r="K47" s="4">
        <f t="shared" si="48"/>
        <v>0</v>
      </c>
      <c r="L47" s="4">
        <f t="shared" si="48"/>
        <v>0</v>
      </c>
      <c r="M47" s="4">
        <f t="shared" si="48"/>
        <v>0</v>
      </c>
      <c r="N47" s="4">
        <f t="shared" si="48"/>
        <v>0</v>
      </c>
      <c r="O47" s="4">
        <f t="shared" si="48"/>
        <v>0</v>
      </c>
      <c r="P47" s="4">
        <f t="shared" si="48"/>
        <v>0</v>
      </c>
      <c r="Q47" s="4">
        <f t="shared" si="48"/>
        <v>0</v>
      </c>
    </row>
    <row r="48" spans="3:17" ht="16.5" thickBot="1" x14ac:dyDescent="0.3">
      <c r="C48" s="46" t="s">
        <v>24</v>
      </c>
      <c r="D48" s="46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</row>
    <row r="49" spans="3:17" x14ac:dyDescent="0.25">
      <c r="C49" s="47" t="s">
        <v>30</v>
      </c>
      <c r="D49" s="47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</row>
    <row r="50" spans="3:17" x14ac:dyDescent="0.25">
      <c r="C50" s="47" t="s">
        <v>21</v>
      </c>
      <c r="D50" s="47"/>
      <c r="E50" s="36"/>
      <c r="F50" s="4">
        <f>+E50</f>
        <v>0</v>
      </c>
      <c r="G50" s="4">
        <f t="shared" ref="G50:Q50" si="49">+F50</f>
        <v>0</v>
      </c>
      <c r="H50" s="4">
        <f t="shared" si="49"/>
        <v>0</v>
      </c>
      <c r="I50" s="4">
        <f t="shared" si="49"/>
        <v>0</v>
      </c>
      <c r="J50" s="4">
        <f t="shared" si="49"/>
        <v>0</v>
      </c>
      <c r="K50" s="4">
        <f t="shared" si="49"/>
        <v>0</v>
      </c>
      <c r="L50" s="4">
        <f t="shared" si="49"/>
        <v>0</v>
      </c>
      <c r="M50" s="4">
        <f t="shared" si="49"/>
        <v>0</v>
      </c>
      <c r="N50" s="4">
        <f t="shared" si="49"/>
        <v>0</v>
      </c>
      <c r="O50" s="4">
        <f t="shared" si="49"/>
        <v>0</v>
      </c>
      <c r="P50" s="4">
        <f t="shared" si="49"/>
        <v>0</v>
      </c>
      <c r="Q50" s="4">
        <f t="shared" si="49"/>
        <v>0</v>
      </c>
    </row>
    <row r="51" spans="3:17" x14ac:dyDescent="0.25">
      <c r="C51" s="47" t="s">
        <v>22</v>
      </c>
      <c r="D51" s="47"/>
      <c r="E51" s="36"/>
      <c r="F51" s="4">
        <f t="shared" ref="F51:Q51" si="50">+E51</f>
        <v>0</v>
      </c>
      <c r="G51" s="4">
        <f t="shared" si="50"/>
        <v>0</v>
      </c>
      <c r="H51" s="4">
        <f t="shared" si="50"/>
        <v>0</v>
      </c>
      <c r="I51" s="4">
        <f t="shared" si="50"/>
        <v>0</v>
      </c>
      <c r="J51" s="4">
        <f t="shared" si="50"/>
        <v>0</v>
      </c>
      <c r="K51" s="4">
        <f t="shared" si="50"/>
        <v>0</v>
      </c>
      <c r="L51" s="4">
        <f t="shared" si="50"/>
        <v>0</v>
      </c>
      <c r="M51" s="4">
        <f t="shared" si="50"/>
        <v>0</v>
      </c>
      <c r="N51" s="4">
        <f t="shared" si="50"/>
        <v>0</v>
      </c>
      <c r="O51" s="4">
        <f t="shared" si="50"/>
        <v>0</v>
      </c>
      <c r="P51" s="4">
        <f t="shared" si="50"/>
        <v>0</v>
      </c>
      <c r="Q51" s="4">
        <f t="shared" si="50"/>
        <v>0</v>
      </c>
    </row>
    <row r="52" spans="3:17" ht="16.5" thickBot="1" x14ac:dyDescent="0.3">
      <c r="C52" s="46" t="s">
        <v>25</v>
      </c>
      <c r="D52" s="46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</row>
    <row r="53" spans="3:17" x14ac:dyDescent="0.25">
      <c r="C53" s="47" t="s">
        <v>30</v>
      </c>
      <c r="D53" s="47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</row>
    <row r="54" spans="3:17" x14ac:dyDescent="0.25">
      <c r="C54" s="47" t="s">
        <v>21</v>
      </c>
      <c r="D54" s="47"/>
      <c r="E54" s="36"/>
      <c r="F54" s="4">
        <f>+E54</f>
        <v>0</v>
      </c>
      <c r="G54" s="4">
        <f t="shared" ref="G54:Q54" si="51">+F54</f>
        <v>0</v>
      </c>
      <c r="H54" s="4">
        <f t="shared" si="51"/>
        <v>0</v>
      </c>
      <c r="I54" s="4">
        <f t="shared" si="51"/>
        <v>0</v>
      </c>
      <c r="J54" s="4">
        <f t="shared" si="51"/>
        <v>0</v>
      </c>
      <c r="K54" s="4">
        <f t="shared" si="51"/>
        <v>0</v>
      </c>
      <c r="L54" s="4">
        <f t="shared" si="51"/>
        <v>0</v>
      </c>
      <c r="M54" s="4">
        <f t="shared" si="51"/>
        <v>0</v>
      </c>
      <c r="N54" s="4">
        <f t="shared" si="51"/>
        <v>0</v>
      </c>
      <c r="O54" s="4">
        <f t="shared" si="51"/>
        <v>0</v>
      </c>
      <c r="P54" s="4">
        <f t="shared" si="51"/>
        <v>0</v>
      </c>
      <c r="Q54" s="4">
        <f t="shared" si="51"/>
        <v>0</v>
      </c>
    </row>
    <row r="55" spans="3:17" x14ac:dyDescent="0.25">
      <c r="C55" s="47" t="s">
        <v>22</v>
      </c>
      <c r="D55" s="47"/>
      <c r="E55" s="36"/>
      <c r="F55" s="4">
        <f t="shared" ref="F55:Q55" si="52">+E55</f>
        <v>0</v>
      </c>
      <c r="G55" s="4">
        <f t="shared" si="52"/>
        <v>0</v>
      </c>
      <c r="H55" s="4">
        <f t="shared" si="52"/>
        <v>0</v>
      </c>
      <c r="I55" s="4">
        <f t="shared" si="52"/>
        <v>0</v>
      </c>
      <c r="J55" s="4">
        <f t="shared" si="52"/>
        <v>0</v>
      </c>
      <c r="K55" s="4">
        <f t="shared" si="52"/>
        <v>0</v>
      </c>
      <c r="L55" s="4">
        <f t="shared" si="52"/>
        <v>0</v>
      </c>
      <c r="M55" s="4">
        <f t="shared" si="52"/>
        <v>0</v>
      </c>
      <c r="N55" s="4">
        <f t="shared" si="52"/>
        <v>0</v>
      </c>
      <c r="O55" s="4">
        <f t="shared" si="52"/>
        <v>0</v>
      </c>
      <c r="P55" s="4">
        <f t="shared" si="52"/>
        <v>0</v>
      </c>
      <c r="Q55" s="4">
        <f t="shared" si="52"/>
        <v>0</v>
      </c>
    </row>
    <row r="56" spans="3:17" ht="16.5" thickBot="1" x14ac:dyDescent="0.3">
      <c r="C56" s="46" t="s">
        <v>26</v>
      </c>
      <c r="D56" s="46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</row>
    <row r="57" spans="3:17" x14ac:dyDescent="0.25">
      <c r="C57" s="47" t="s">
        <v>30</v>
      </c>
      <c r="D57" s="47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</row>
    <row r="58" spans="3:17" x14ac:dyDescent="0.25">
      <c r="C58" s="47" t="s">
        <v>21</v>
      </c>
      <c r="D58" s="47"/>
      <c r="E58" s="36"/>
      <c r="F58" s="4">
        <f>+E58</f>
        <v>0</v>
      </c>
      <c r="G58" s="4">
        <f t="shared" ref="G58:Q58" si="53">+F58</f>
        <v>0</v>
      </c>
      <c r="H58" s="4">
        <f t="shared" si="53"/>
        <v>0</v>
      </c>
      <c r="I58" s="4">
        <f t="shared" si="53"/>
        <v>0</v>
      </c>
      <c r="J58" s="4">
        <f t="shared" si="53"/>
        <v>0</v>
      </c>
      <c r="K58" s="4">
        <f t="shared" si="53"/>
        <v>0</v>
      </c>
      <c r="L58" s="4">
        <f t="shared" si="53"/>
        <v>0</v>
      </c>
      <c r="M58" s="4">
        <f t="shared" si="53"/>
        <v>0</v>
      </c>
      <c r="N58" s="4">
        <f t="shared" si="53"/>
        <v>0</v>
      </c>
      <c r="O58" s="4">
        <f t="shared" si="53"/>
        <v>0</v>
      </c>
      <c r="P58" s="4">
        <f t="shared" si="53"/>
        <v>0</v>
      </c>
      <c r="Q58" s="4">
        <f t="shared" si="53"/>
        <v>0</v>
      </c>
    </row>
    <row r="59" spans="3:17" x14ac:dyDescent="0.25">
      <c r="C59" s="47" t="s">
        <v>22</v>
      </c>
      <c r="D59" s="47"/>
      <c r="E59" s="36"/>
      <c r="F59" s="4">
        <f t="shared" ref="F59:Q59" si="54">+E59</f>
        <v>0</v>
      </c>
      <c r="G59" s="4">
        <f t="shared" si="54"/>
        <v>0</v>
      </c>
      <c r="H59" s="4">
        <f t="shared" si="54"/>
        <v>0</v>
      </c>
      <c r="I59" s="4">
        <f t="shared" si="54"/>
        <v>0</v>
      </c>
      <c r="J59" s="4">
        <f t="shared" si="54"/>
        <v>0</v>
      </c>
      <c r="K59" s="4">
        <f t="shared" si="54"/>
        <v>0</v>
      </c>
      <c r="L59" s="4">
        <f t="shared" si="54"/>
        <v>0</v>
      </c>
      <c r="M59" s="4">
        <f t="shared" si="54"/>
        <v>0</v>
      </c>
      <c r="N59" s="4">
        <f t="shared" si="54"/>
        <v>0</v>
      </c>
      <c r="O59" s="4">
        <f t="shared" si="54"/>
        <v>0</v>
      </c>
      <c r="P59" s="4">
        <f t="shared" si="54"/>
        <v>0</v>
      </c>
      <c r="Q59" s="4">
        <f t="shared" si="54"/>
        <v>0</v>
      </c>
    </row>
    <row r="60" spans="3:17" ht="16.5" thickBot="1" x14ac:dyDescent="0.3">
      <c r="C60" s="46" t="s">
        <v>27</v>
      </c>
      <c r="D60" s="46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</row>
    <row r="61" spans="3:17" x14ac:dyDescent="0.25">
      <c r="C61" s="47" t="s">
        <v>30</v>
      </c>
      <c r="D61" s="47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</row>
    <row r="62" spans="3:17" x14ac:dyDescent="0.25">
      <c r="C62" s="47" t="s">
        <v>21</v>
      </c>
      <c r="D62" s="47"/>
      <c r="E62" s="36"/>
      <c r="F62" s="4">
        <f>+E62</f>
        <v>0</v>
      </c>
      <c r="G62" s="4">
        <f t="shared" ref="G62:Q62" si="55">+F62</f>
        <v>0</v>
      </c>
      <c r="H62" s="4">
        <f t="shared" si="55"/>
        <v>0</v>
      </c>
      <c r="I62" s="4">
        <f t="shared" si="55"/>
        <v>0</v>
      </c>
      <c r="J62" s="4">
        <f t="shared" si="55"/>
        <v>0</v>
      </c>
      <c r="K62" s="4">
        <f t="shared" si="55"/>
        <v>0</v>
      </c>
      <c r="L62" s="4">
        <f t="shared" si="55"/>
        <v>0</v>
      </c>
      <c r="M62" s="4">
        <f t="shared" si="55"/>
        <v>0</v>
      </c>
      <c r="N62" s="4">
        <f t="shared" si="55"/>
        <v>0</v>
      </c>
      <c r="O62" s="4">
        <f t="shared" si="55"/>
        <v>0</v>
      </c>
      <c r="P62" s="4">
        <f t="shared" si="55"/>
        <v>0</v>
      </c>
      <c r="Q62" s="4">
        <f t="shared" si="55"/>
        <v>0</v>
      </c>
    </row>
    <row r="63" spans="3:17" x14ac:dyDescent="0.25">
      <c r="C63" s="47" t="s">
        <v>22</v>
      </c>
      <c r="D63" s="47"/>
      <c r="E63" s="36"/>
      <c r="F63" s="4">
        <f t="shared" ref="F63:Q63" si="56">+E63</f>
        <v>0</v>
      </c>
      <c r="G63" s="4">
        <f t="shared" si="56"/>
        <v>0</v>
      </c>
      <c r="H63" s="4">
        <f t="shared" si="56"/>
        <v>0</v>
      </c>
      <c r="I63" s="4">
        <f t="shared" si="56"/>
        <v>0</v>
      </c>
      <c r="J63" s="4">
        <f t="shared" si="56"/>
        <v>0</v>
      </c>
      <c r="K63" s="4">
        <f t="shared" si="56"/>
        <v>0</v>
      </c>
      <c r="L63" s="4">
        <f t="shared" si="56"/>
        <v>0</v>
      </c>
      <c r="M63" s="4">
        <f t="shared" si="56"/>
        <v>0</v>
      </c>
      <c r="N63" s="4">
        <f t="shared" si="56"/>
        <v>0</v>
      </c>
      <c r="O63" s="4">
        <f t="shared" si="56"/>
        <v>0</v>
      </c>
      <c r="P63" s="4">
        <f t="shared" si="56"/>
        <v>0</v>
      </c>
      <c r="Q63" s="4">
        <f t="shared" si="56"/>
        <v>0</v>
      </c>
    </row>
    <row r="64" spans="3:17" ht="16.5" thickBot="1" x14ac:dyDescent="0.3">
      <c r="C64" s="46" t="s">
        <v>28</v>
      </c>
      <c r="D64" s="46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</row>
    <row r="65" spans="3:17" x14ac:dyDescent="0.25">
      <c r="C65" s="47" t="s">
        <v>30</v>
      </c>
      <c r="D65" s="47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</row>
    <row r="66" spans="3:17" x14ac:dyDescent="0.25">
      <c r="C66" s="47" t="s">
        <v>21</v>
      </c>
      <c r="D66" s="47"/>
      <c r="E66" s="36"/>
      <c r="F66" s="4">
        <f>+E66</f>
        <v>0</v>
      </c>
      <c r="G66" s="4">
        <f t="shared" ref="G66:Q66" si="57">+F66</f>
        <v>0</v>
      </c>
      <c r="H66" s="4">
        <f t="shared" si="57"/>
        <v>0</v>
      </c>
      <c r="I66" s="4">
        <f t="shared" si="57"/>
        <v>0</v>
      </c>
      <c r="J66" s="4">
        <f t="shared" si="57"/>
        <v>0</v>
      </c>
      <c r="K66" s="4">
        <f t="shared" si="57"/>
        <v>0</v>
      </c>
      <c r="L66" s="4">
        <f t="shared" si="57"/>
        <v>0</v>
      </c>
      <c r="M66" s="4">
        <f t="shared" si="57"/>
        <v>0</v>
      </c>
      <c r="N66" s="4">
        <f t="shared" si="57"/>
        <v>0</v>
      </c>
      <c r="O66" s="4">
        <f t="shared" si="57"/>
        <v>0</v>
      </c>
      <c r="P66" s="4">
        <f t="shared" si="57"/>
        <v>0</v>
      </c>
      <c r="Q66" s="4">
        <f t="shared" si="57"/>
        <v>0</v>
      </c>
    </row>
    <row r="67" spans="3:17" ht="16.5" thickBot="1" x14ac:dyDescent="0.3">
      <c r="C67" s="48" t="s">
        <v>22</v>
      </c>
      <c r="D67" s="48"/>
      <c r="E67" s="34"/>
      <c r="F67" s="19">
        <f t="shared" ref="F67:Q67" si="58">+E67</f>
        <v>0</v>
      </c>
      <c r="G67" s="19">
        <f t="shared" si="58"/>
        <v>0</v>
      </c>
      <c r="H67" s="19">
        <f t="shared" si="58"/>
        <v>0</v>
      </c>
      <c r="I67" s="19">
        <f t="shared" si="58"/>
        <v>0</v>
      </c>
      <c r="J67" s="19">
        <f t="shared" si="58"/>
        <v>0</v>
      </c>
      <c r="K67" s="19">
        <f t="shared" si="58"/>
        <v>0</v>
      </c>
      <c r="L67" s="19">
        <f t="shared" si="58"/>
        <v>0</v>
      </c>
      <c r="M67" s="19">
        <f t="shared" si="58"/>
        <v>0</v>
      </c>
      <c r="N67" s="19">
        <f t="shared" si="58"/>
        <v>0</v>
      </c>
      <c r="O67" s="19">
        <f t="shared" si="58"/>
        <v>0</v>
      </c>
      <c r="P67" s="19">
        <f t="shared" si="58"/>
        <v>0</v>
      </c>
      <c r="Q67" s="19">
        <f t="shared" si="58"/>
        <v>0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57912-FA3E-43C7-BF55-547C013DC254}">
  <dimension ref="C2:Q30"/>
  <sheetViews>
    <sheetView showGridLines="0" workbookViewId="0">
      <selection activeCell="A34" sqref="A34"/>
    </sheetView>
  </sheetViews>
  <sheetFormatPr defaultRowHeight="15.75" x14ac:dyDescent="0.25"/>
  <cols>
    <col min="1" max="2" width="9.140625" style="4"/>
    <col min="3" max="3" width="35.7109375" style="4" customWidth="1"/>
    <col min="4" max="4" width="10.5703125" style="4" customWidth="1"/>
    <col min="5" max="5" width="9.42578125" style="4" customWidth="1"/>
    <col min="6" max="6" width="9.7109375" style="4" bestFit="1" customWidth="1"/>
    <col min="7" max="15" width="9.140625" style="4"/>
    <col min="16" max="16" width="9.85546875" style="4" bestFit="1" customWidth="1"/>
    <col min="17" max="17" width="10.140625" style="4" bestFit="1" customWidth="1"/>
    <col min="18" max="16384" width="9.140625" style="4"/>
  </cols>
  <sheetData>
    <row r="2" spans="3:17" ht="25.5" x14ac:dyDescent="0.35">
      <c r="C2" s="35" t="s">
        <v>1</v>
      </c>
      <c r="D2" s="35"/>
      <c r="G2" s="4" t="s">
        <v>41</v>
      </c>
      <c r="J2" s="38"/>
      <c r="L2" s="4" t="s">
        <v>54</v>
      </c>
      <c r="P2" s="37"/>
    </row>
    <row r="3" spans="3:17" x14ac:dyDescent="0.25">
      <c r="G3" s="4" t="s">
        <v>57</v>
      </c>
      <c r="J3" s="39"/>
      <c r="L3" s="4" t="s">
        <v>55</v>
      </c>
      <c r="P3" s="77"/>
    </row>
    <row r="4" spans="3:17" ht="16.5" thickBot="1" x14ac:dyDescent="0.3"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3:17" ht="16.5" thickBot="1" x14ac:dyDescent="0.3"/>
    <row r="6" spans="3:17" ht="16.5" thickBot="1" x14ac:dyDescent="0.3">
      <c r="C6" s="8" t="s">
        <v>9</v>
      </c>
      <c r="D6" s="8"/>
      <c r="E6" s="9">
        <f>+Financial_Statements!E6</f>
        <v>43861</v>
      </c>
      <c r="F6" s="9">
        <f>EOMONTH(E6+1,1)</f>
        <v>43921</v>
      </c>
      <c r="G6" s="9">
        <f t="shared" ref="G6:P6" si="0">EOMONTH(F6+1,0)</f>
        <v>43951</v>
      </c>
      <c r="H6" s="9">
        <f t="shared" si="0"/>
        <v>43982</v>
      </c>
      <c r="I6" s="9">
        <f t="shared" si="0"/>
        <v>44012</v>
      </c>
      <c r="J6" s="9">
        <f t="shared" si="0"/>
        <v>44043</v>
      </c>
      <c r="K6" s="9">
        <f t="shared" si="0"/>
        <v>44074</v>
      </c>
      <c r="L6" s="9">
        <f t="shared" si="0"/>
        <v>44104</v>
      </c>
      <c r="M6" s="9">
        <f t="shared" si="0"/>
        <v>44135</v>
      </c>
      <c r="N6" s="9">
        <f t="shared" si="0"/>
        <v>44165</v>
      </c>
      <c r="O6" s="9">
        <f t="shared" si="0"/>
        <v>44196</v>
      </c>
      <c r="P6" s="9">
        <f t="shared" si="0"/>
        <v>44227</v>
      </c>
      <c r="Q6" s="11">
        <f>YEAR(P6)</f>
        <v>2021</v>
      </c>
    </row>
    <row r="8" spans="3:17" x14ac:dyDescent="0.25">
      <c r="C8" s="4" t="s">
        <v>3</v>
      </c>
      <c r="E8" s="15">
        <f>+Products!E16</f>
        <v>0</v>
      </c>
      <c r="F8" s="15">
        <f>+Products!F16</f>
        <v>0</v>
      </c>
      <c r="G8" s="15">
        <f>+Products!G16</f>
        <v>0</v>
      </c>
      <c r="H8" s="15">
        <f>+Products!H16</f>
        <v>0</v>
      </c>
      <c r="I8" s="15">
        <f>+Products!I16</f>
        <v>0</v>
      </c>
      <c r="J8" s="15">
        <f>+Products!J16</f>
        <v>0</v>
      </c>
      <c r="K8" s="15">
        <f>+Products!K16</f>
        <v>0</v>
      </c>
      <c r="L8" s="15">
        <f>+Products!L16</f>
        <v>0</v>
      </c>
      <c r="M8" s="15">
        <f>+Products!M16</f>
        <v>0</v>
      </c>
      <c r="N8" s="15">
        <f>+Products!N16</f>
        <v>0</v>
      </c>
      <c r="O8" s="15">
        <f>+Products!O16</f>
        <v>0</v>
      </c>
      <c r="P8" s="15">
        <f>+Products!P16</f>
        <v>0</v>
      </c>
      <c r="Q8" s="23">
        <f>SUM(E8:P8)</f>
        <v>0</v>
      </c>
    </row>
    <row r="9" spans="3:17" x14ac:dyDescent="0.25">
      <c r="C9" s="4" t="s">
        <v>30</v>
      </c>
      <c r="E9" s="15">
        <f>+Products!E27</f>
        <v>0</v>
      </c>
      <c r="F9" s="15">
        <f>+Products!F27</f>
        <v>0</v>
      </c>
      <c r="G9" s="15">
        <f>+Products!G27</f>
        <v>0</v>
      </c>
      <c r="H9" s="15">
        <f>+Products!H27</f>
        <v>0</v>
      </c>
      <c r="I9" s="15">
        <f>+Products!I27</f>
        <v>0</v>
      </c>
      <c r="J9" s="15">
        <f>+Products!J27</f>
        <v>0</v>
      </c>
      <c r="K9" s="15">
        <f>+Products!K27</f>
        <v>0</v>
      </c>
      <c r="L9" s="15">
        <f>+Products!L27</f>
        <v>0</v>
      </c>
      <c r="M9" s="15">
        <f>+Products!M27</f>
        <v>0</v>
      </c>
      <c r="N9" s="15">
        <f>+Products!N27</f>
        <v>0</v>
      </c>
      <c r="O9" s="15">
        <f>+Products!O27</f>
        <v>0</v>
      </c>
      <c r="P9" s="15">
        <f>+Products!P27</f>
        <v>0</v>
      </c>
      <c r="Q9" s="23">
        <f>SUM(E9:P9)</f>
        <v>0</v>
      </c>
    </row>
    <row r="11" spans="3:17" ht="16.5" thickBot="1" x14ac:dyDescent="0.3">
      <c r="C11" s="40" t="s">
        <v>59</v>
      </c>
      <c r="D11" s="40"/>
      <c r="E11" s="41">
        <f>+E13+E14+E25+E30</f>
        <v>0</v>
      </c>
      <c r="F11" s="41">
        <f t="shared" ref="F11:P11" si="1">+F13+F14+F25+F30</f>
        <v>0</v>
      </c>
      <c r="G11" s="41">
        <f t="shared" si="1"/>
        <v>0</v>
      </c>
      <c r="H11" s="41">
        <f t="shared" si="1"/>
        <v>0</v>
      </c>
      <c r="I11" s="41">
        <f t="shared" si="1"/>
        <v>0</v>
      </c>
      <c r="J11" s="41">
        <f t="shared" si="1"/>
        <v>0</v>
      </c>
      <c r="K11" s="41">
        <f t="shared" si="1"/>
        <v>0</v>
      </c>
      <c r="L11" s="41">
        <f t="shared" si="1"/>
        <v>0</v>
      </c>
      <c r="M11" s="41">
        <f t="shared" si="1"/>
        <v>0</v>
      </c>
      <c r="N11" s="41">
        <f t="shared" si="1"/>
        <v>0</v>
      </c>
      <c r="O11" s="41">
        <f t="shared" si="1"/>
        <v>0</v>
      </c>
      <c r="P11" s="41">
        <f t="shared" si="1"/>
        <v>0</v>
      </c>
      <c r="Q11" s="41">
        <f>SUM(E11:P11)</f>
        <v>0</v>
      </c>
    </row>
    <row r="12" spans="3:17" ht="16.5" thickTop="1" x14ac:dyDescent="0.25"/>
    <row r="13" spans="3:17" x14ac:dyDescent="0.25">
      <c r="C13" s="4" t="s">
        <v>39</v>
      </c>
      <c r="E13" s="15">
        <f>+Employees!E18</f>
        <v>0</v>
      </c>
      <c r="F13" s="15">
        <f>+Employees!F18</f>
        <v>0</v>
      </c>
      <c r="G13" s="15">
        <f>+Employees!G18</f>
        <v>0</v>
      </c>
      <c r="H13" s="15">
        <f>+Employees!H18</f>
        <v>0</v>
      </c>
      <c r="I13" s="15">
        <f>+Employees!I18</f>
        <v>0</v>
      </c>
      <c r="J13" s="15">
        <f>+Employees!J18</f>
        <v>0</v>
      </c>
      <c r="K13" s="15">
        <f>+Employees!K18</f>
        <v>0</v>
      </c>
      <c r="L13" s="15">
        <f>+Employees!L18</f>
        <v>0</v>
      </c>
      <c r="M13" s="15">
        <f>+Employees!M18</f>
        <v>0</v>
      </c>
      <c r="N13" s="15">
        <f>+Employees!N18</f>
        <v>0</v>
      </c>
      <c r="O13" s="15">
        <f>+Employees!O18</f>
        <v>0</v>
      </c>
      <c r="P13" s="15">
        <f>+Employees!P18</f>
        <v>0</v>
      </c>
      <c r="Q13" s="23">
        <f t="shared" ref="Q13:Q14" si="2">SUM(E13:P13)</f>
        <v>0</v>
      </c>
    </row>
    <row r="14" spans="3:17" x14ac:dyDescent="0.25">
      <c r="C14" s="4" t="s">
        <v>40</v>
      </c>
      <c r="E14" s="15">
        <f>+E8*$J$2</f>
        <v>0</v>
      </c>
      <c r="F14" s="15">
        <f t="shared" ref="F14:P14" si="3">+F8*$J$2</f>
        <v>0</v>
      </c>
      <c r="G14" s="15">
        <f t="shared" si="3"/>
        <v>0</v>
      </c>
      <c r="H14" s="15">
        <f t="shared" si="3"/>
        <v>0</v>
      </c>
      <c r="I14" s="15">
        <f t="shared" si="3"/>
        <v>0</v>
      </c>
      <c r="J14" s="15">
        <f t="shared" si="3"/>
        <v>0</v>
      </c>
      <c r="K14" s="15">
        <f t="shared" si="3"/>
        <v>0</v>
      </c>
      <c r="L14" s="15">
        <f t="shared" si="3"/>
        <v>0</v>
      </c>
      <c r="M14" s="15">
        <f t="shared" si="3"/>
        <v>0</v>
      </c>
      <c r="N14" s="15">
        <f t="shared" si="3"/>
        <v>0</v>
      </c>
      <c r="O14" s="15">
        <f t="shared" si="3"/>
        <v>0</v>
      </c>
      <c r="P14" s="15">
        <f t="shared" si="3"/>
        <v>0</v>
      </c>
      <c r="Q14" s="23">
        <f t="shared" si="2"/>
        <v>0</v>
      </c>
    </row>
    <row r="16" spans="3:17" x14ac:dyDescent="0.25">
      <c r="C16" s="30" t="s">
        <v>42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</row>
    <row r="17" spans="3:17" x14ac:dyDescent="0.25">
      <c r="C17" s="20" t="s">
        <v>43</v>
      </c>
      <c r="D17" s="20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15">
        <f t="shared" ref="Q17:Q24" si="4">SUM(E17:P17)</f>
        <v>0</v>
      </c>
    </row>
    <row r="18" spans="3:17" x14ac:dyDescent="0.25">
      <c r="C18" s="20" t="s">
        <v>44</v>
      </c>
      <c r="D18" s="20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15">
        <f t="shared" si="4"/>
        <v>0</v>
      </c>
    </row>
    <row r="19" spans="3:17" x14ac:dyDescent="0.25">
      <c r="C19" s="20" t="s">
        <v>45</v>
      </c>
      <c r="D19" s="20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15">
        <f t="shared" si="4"/>
        <v>0</v>
      </c>
    </row>
    <row r="20" spans="3:17" x14ac:dyDescent="0.25">
      <c r="C20" s="20" t="s">
        <v>46</v>
      </c>
      <c r="D20" s="20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15">
        <f t="shared" si="4"/>
        <v>0</v>
      </c>
    </row>
    <row r="21" spans="3:17" x14ac:dyDescent="0.25">
      <c r="C21" s="20" t="s">
        <v>47</v>
      </c>
      <c r="D21" s="20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15">
        <f t="shared" si="4"/>
        <v>0</v>
      </c>
    </row>
    <row r="22" spans="3:17" x14ac:dyDescent="0.25">
      <c r="C22" s="20" t="s">
        <v>48</v>
      </c>
      <c r="D22" s="20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15">
        <f t="shared" si="4"/>
        <v>0</v>
      </c>
    </row>
    <row r="23" spans="3:17" x14ac:dyDescent="0.25">
      <c r="C23" s="20" t="s">
        <v>49</v>
      </c>
      <c r="D23" s="20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15">
        <f t="shared" si="4"/>
        <v>0</v>
      </c>
    </row>
    <row r="24" spans="3:17" ht="16.5" thickBot="1" x14ac:dyDescent="0.3">
      <c r="C24" s="21" t="s">
        <v>50</v>
      </c>
      <c r="D24" s="21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26">
        <f t="shared" si="4"/>
        <v>0</v>
      </c>
    </row>
    <row r="25" spans="3:17" x14ac:dyDescent="0.25">
      <c r="C25" s="4" t="s">
        <v>51</v>
      </c>
      <c r="E25" s="15">
        <f>SUM(E17:E24)</f>
        <v>0</v>
      </c>
      <c r="F25" s="15">
        <f t="shared" ref="F25:Q25" si="5">SUM(F17:F24)</f>
        <v>0</v>
      </c>
      <c r="G25" s="15">
        <f t="shared" si="5"/>
        <v>0</v>
      </c>
      <c r="H25" s="15">
        <f t="shared" si="5"/>
        <v>0</v>
      </c>
      <c r="I25" s="15">
        <f t="shared" si="5"/>
        <v>0</v>
      </c>
      <c r="J25" s="15">
        <f t="shared" si="5"/>
        <v>0</v>
      </c>
      <c r="K25" s="15">
        <f t="shared" si="5"/>
        <v>0</v>
      </c>
      <c r="L25" s="15">
        <f t="shared" si="5"/>
        <v>0</v>
      </c>
      <c r="M25" s="15">
        <f t="shared" si="5"/>
        <v>0</v>
      </c>
      <c r="N25" s="15">
        <f t="shared" si="5"/>
        <v>0</v>
      </c>
      <c r="O25" s="15">
        <f t="shared" si="5"/>
        <v>0</v>
      </c>
      <c r="P25" s="15">
        <f t="shared" si="5"/>
        <v>0</v>
      </c>
      <c r="Q25" s="15">
        <f t="shared" si="5"/>
        <v>0</v>
      </c>
    </row>
    <row r="27" spans="3:17" x14ac:dyDescent="0.25">
      <c r="C27" s="30" t="s">
        <v>52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</row>
    <row r="28" spans="3:17" x14ac:dyDescent="0.25">
      <c r="C28" s="4" t="s">
        <v>53</v>
      </c>
      <c r="E28" s="15">
        <f>+IFERROR(E29/$P$2,0)</f>
        <v>0</v>
      </c>
      <c r="F28" s="15">
        <f t="shared" ref="F28:Q28" si="6">+IFERROR(F29/$P$2,0)</f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  <c r="K28" s="15">
        <f t="shared" si="6"/>
        <v>0</v>
      </c>
      <c r="L28" s="15">
        <f t="shared" si="6"/>
        <v>0</v>
      </c>
      <c r="M28" s="15">
        <f t="shared" si="6"/>
        <v>0</v>
      </c>
      <c r="N28" s="15">
        <f t="shared" si="6"/>
        <v>0</v>
      </c>
      <c r="O28" s="15">
        <f t="shared" si="6"/>
        <v>0</v>
      </c>
      <c r="P28" s="15">
        <f t="shared" si="6"/>
        <v>0</v>
      </c>
      <c r="Q28" s="15">
        <f t="shared" si="6"/>
        <v>0</v>
      </c>
    </row>
    <row r="29" spans="3:17" ht="16.5" thickBot="1" x14ac:dyDescent="0.3">
      <c r="C29" s="19" t="s">
        <v>56</v>
      </c>
      <c r="D29" s="19"/>
      <c r="E29" s="26">
        <f>+IFERROR(E8/$P$3,0)</f>
        <v>0</v>
      </c>
      <c r="F29" s="26">
        <f t="shared" ref="F29:Q29" si="7">+IFERROR(F8/$P$3,0)</f>
        <v>0</v>
      </c>
      <c r="G29" s="26">
        <f t="shared" si="7"/>
        <v>0</v>
      </c>
      <c r="H29" s="26">
        <f t="shared" si="7"/>
        <v>0</v>
      </c>
      <c r="I29" s="26">
        <f t="shared" si="7"/>
        <v>0</v>
      </c>
      <c r="J29" s="26">
        <f t="shared" si="7"/>
        <v>0</v>
      </c>
      <c r="K29" s="26">
        <f t="shared" si="7"/>
        <v>0</v>
      </c>
      <c r="L29" s="26">
        <f t="shared" si="7"/>
        <v>0</v>
      </c>
      <c r="M29" s="26">
        <f t="shared" si="7"/>
        <v>0</v>
      </c>
      <c r="N29" s="26">
        <f t="shared" si="7"/>
        <v>0</v>
      </c>
      <c r="O29" s="26">
        <f t="shared" si="7"/>
        <v>0</v>
      </c>
      <c r="P29" s="26">
        <f t="shared" si="7"/>
        <v>0</v>
      </c>
      <c r="Q29" s="26">
        <f t="shared" si="7"/>
        <v>0</v>
      </c>
    </row>
    <row r="30" spans="3:17" x14ac:dyDescent="0.25">
      <c r="C30" s="4" t="s">
        <v>58</v>
      </c>
      <c r="E30" s="15">
        <f>+E28*$J$3/1000</f>
        <v>0</v>
      </c>
      <c r="F30" s="15">
        <f t="shared" ref="F30:Q30" si="8">+F28*$J$3/1000</f>
        <v>0</v>
      </c>
      <c r="G30" s="15">
        <f t="shared" si="8"/>
        <v>0</v>
      </c>
      <c r="H30" s="15">
        <f t="shared" si="8"/>
        <v>0</v>
      </c>
      <c r="I30" s="15">
        <f t="shared" si="8"/>
        <v>0</v>
      </c>
      <c r="J30" s="15">
        <f t="shared" si="8"/>
        <v>0</v>
      </c>
      <c r="K30" s="15">
        <f t="shared" si="8"/>
        <v>0</v>
      </c>
      <c r="L30" s="15">
        <f t="shared" si="8"/>
        <v>0</v>
      </c>
      <c r="M30" s="15">
        <f t="shared" si="8"/>
        <v>0</v>
      </c>
      <c r="N30" s="15">
        <f t="shared" si="8"/>
        <v>0</v>
      </c>
      <c r="O30" s="15">
        <f t="shared" si="8"/>
        <v>0</v>
      </c>
      <c r="P30" s="15">
        <f t="shared" si="8"/>
        <v>0</v>
      </c>
      <c r="Q30" s="15">
        <f t="shared" si="8"/>
        <v>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6547B-FDA6-4115-8C1F-4EDC8FBC5B89}">
  <dimension ref="C2:Q25"/>
  <sheetViews>
    <sheetView showGridLines="0" workbookViewId="0">
      <selection activeCell="A28" sqref="A28"/>
    </sheetView>
  </sheetViews>
  <sheetFormatPr defaultRowHeight="15.75" x14ac:dyDescent="0.25"/>
  <cols>
    <col min="1" max="2" width="9.140625" style="4"/>
    <col min="3" max="3" width="35.7109375" style="4" customWidth="1"/>
    <col min="4" max="4" width="10" style="4" customWidth="1"/>
    <col min="5" max="5" width="9.42578125" style="4" customWidth="1"/>
    <col min="6" max="6" width="9.85546875" style="4" bestFit="1" customWidth="1"/>
    <col min="7" max="14" width="9.28515625" style="4" bestFit="1" customWidth="1"/>
    <col min="15" max="17" width="10.42578125" style="4" bestFit="1" customWidth="1"/>
    <col min="18" max="16384" width="9.140625" style="4"/>
  </cols>
  <sheetData>
    <row r="2" spans="3:17" ht="25.5" x14ac:dyDescent="0.35">
      <c r="C2" s="35" t="s">
        <v>2</v>
      </c>
      <c r="D2" s="35"/>
      <c r="H2" s="27" t="s">
        <v>67</v>
      </c>
    </row>
    <row r="4" spans="3:17" ht="16.5" thickBot="1" x14ac:dyDescent="0.3"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3:17" ht="16.5" thickBot="1" x14ac:dyDescent="0.3"/>
    <row r="6" spans="3:17" ht="16.5" thickBot="1" x14ac:dyDescent="0.3">
      <c r="C6" s="8" t="s">
        <v>9</v>
      </c>
      <c r="D6" s="8"/>
      <c r="E6" s="9">
        <f>+Financial_Statements!E6</f>
        <v>43861</v>
      </c>
      <c r="F6" s="9">
        <f>EOMONTH(E6+1,1)</f>
        <v>43921</v>
      </c>
      <c r="G6" s="9">
        <f t="shared" ref="G6:P6" si="0">EOMONTH(F6+1,0)</f>
        <v>43951</v>
      </c>
      <c r="H6" s="9">
        <f t="shared" si="0"/>
        <v>43982</v>
      </c>
      <c r="I6" s="9">
        <f t="shared" si="0"/>
        <v>44012</v>
      </c>
      <c r="J6" s="9">
        <f t="shared" si="0"/>
        <v>44043</v>
      </c>
      <c r="K6" s="9">
        <f t="shared" si="0"/>
        <v>44074</v>
      </c>
      <c r="L6" s="9">
        <f t="shared" si="0"/>
        <v>44104</v>
      </c>
      <c r="M6" s="9">
        <f t="shared" si="0"/>
        <v>44135</v>
      </c>
      <c r="N6" s="9">
        <f t="shared" si="0"/>
        <v>44165</v>
      </c>
      <c r="O6" s="9">
        <f t="shared" si="0"/>
        <v>44196</v>
      </c>
      <c r="P6" s="9">
        <f t="shared" si="0"/>
        <v>44227</v>
      </c>
      <c r="Q6" s="11">
        <f>YEAR(P6)</f>
        <v>2021</v>
      </c>
    </row>
    <row r="8" spans="3:17" ht="16.5" thickBot="1" x14ac:dyDescent="0.3">
      <c r="C8" s="19" t="s">
        <v>72</v>
      </c>
      <c r="D8" s="19"/>
      <c r="E8" s="26">
        <f>+Employees!E30</f>
        <v>0</v>
      </c>
      <c r="F8" s="26">
        <f>+Employees!F30</f>
        <v>0</v>
      </c>
      <c r="G8" s="26">
        <f>+Employees!G30</f>
        <v>0</v>
      </c>
      <c r="H8" s="26">
        <f>+Employees!H30</f>
        <v>0</v>
      </c>
      <c r="I8" s="26">
        <f>+Employees!I30</f>
        <v>0</v>
      </c>
      <c r="J8" s="26">
        <f>+Employees!J30</f>
        <v>0</v>
      </c>
      <c r="K8" s="26">
        <f>+Employees!K30</f>
        <v>0</v>
      </c>
      <c r="L8" s="26">
        <f>+Employees!L30</f>
        <v>0</v>
      </c>
      <c r="M8" s="26">
        <f>+Employees!M30</f>
        <v>0</v>
      </c>
      <c r="N8" s="26">
        <f>+Employees!N30</f>
        <v>0</v>
      </c>
      <c r="O8" s="26">
        <f>+Employees!O30</f>
        <v>0</v>
      </c>
      <c r="P8" s="26">
        <f>+Employees!P30</f>
        <v>0</v>
      </c>
      <c r="Q8" s="51">
        <f>SUM(E8:P8)</f>
        <v>0</v>
      </c>
    </row>
    <row r="9" spans="3:17" x14ac:dyDescent="0.25">
      <c r="Q9" s="23">
        <f t="shared" ref="Q9:Q24" si="1">SUM(E9:P9)</f>
        <v>0</v>
      </c>
    </row>
    <row r="10" spans="3:17" x14ac:dyDescent="0.25">
      <c r="C10" s="4" t="s">
        <v>60</v>
      </c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23">
        <f t="shared" si="1"/>
        <v>0</v>
      </c>
    </row>
    <row r="11" spans="3:17" x14ac:dyDescent="0.25">
      <c r="C11" s="4" t="s">
        <v>61</v>
      </c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23">
        <f t="shared" si="1"/>
        <v>0</v>
      </c>
    </row>
    <row r="12" spans="3:17" x14ac:dyDescent="0.25">
      <c r="C12" s="4" t="s">
        <v>62</v>
      </c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23">
        <f t="shared" si="1"/>
        <v>0</v>
      </c>
    </row>
    <row r="13" spans="3:17" x14ac:dyDescent="0.25">
      <c r="C13" s="4" t="s">
        <v>63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23">
        <f t="shared" si="1"/>
        <v>0</v>
      </c>
    </row>
    <row r="14" spans="3:17" x14ac:dyDescent="0.25">
      <c r="C14" s="4" t="s">
        <v>64</v>
      </c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23">
        <f t="shared" si="1"/>
        <v>0</v>
      </c>
    </row>
    <row r="15" spans="3:17" x14ac:dyDescent="0.25">
      <c r="C15" s="4" t="s">
        <v>65</v>
      </c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23">
        <f t="shared" si="1"/>
        <v>0</v>
      </c>
    </row>
    <row r="16" spans="3:17" x14ac:dyDescent="0.25"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23">
        <f t="shared" si="1"/>
        <v>0</v>
      </c>
    </row>
    <row r="17" spans="3:17" x14ac:dyDescent="0.25"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23">
        <f t="shared" si="1"/>
        <v>0</v>
      </c>
    </row>
    <row r="18" spans="3:17" x14ac:dyDescent="0.25"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23">
        <f t="shared" si="1"/>
        <v>0</v>
      </c>
    </row>
    <row r="19" spans="3:17" x14ac:dyDescent="0.25"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23">
        <f t="shared" si="1"/>
        <v>0</v>
      </c>
    </row>
    <row r="20" spans="3:17" x14ac:dyDescent="0.25"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23">
        <f t="shared" si="1"/>
        <v>0</v>
      </c>
    </row>
    <row r="21" spans="3:17" x14ac:dyDescent="0.25"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23">
        <f t="shared" si="1"/>
        <v>0</v>
      </c>
    </row>
    <row r="22" spans="3:17" x14ac:dyDescent="0.25"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23">
        <f t="shared" si="1"/>
        <v>0</v>
      </c>
    </row>
    <row r="23" spans="3:17" x14ac:dyDescent="0.25"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23">
        <f t="shared" si="1"/>
        <v>0</v>
      </c>
    </row>
    <row r="24" spans="3:17" x14ac:dyDescent="0.25"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23">
        <f t="shared" si="1"/>
        <v>0</v>
      </c>
    </row>
    <row r="25" spans="3:17" ht="16.5" thickBot="1" x14ac:dyDescent="0.3">
      <c r="C25" s="10" t="s">
        <v>66</v>
      </c>
      <c r="D25" s="10"/>
      <c r="E25" s="12">
        <f>+SUM(E10:E24)</f>
        <v>0</v>
      </c>
      <c r="F25" s="12">
        <f t="shared" ref="F25:Q25" si="2">+SUM(F10:F24)</f>
        <v>0</v>
      </c>
      <c r="G25" s="12">
        <f t="shared" si="2"/>
        <v>0</v>
      </c>
      <c r="H25" s="12">
        <f t="shared" si="2"/>
        <v>0</v>
      </c>
      <c r="I25" s="12">
        <f t="shared" si="2"/>
        <v>0</v>
      </c>
      <c r="J25" s="12">
        <f t="shared" si="2"/>
        <v>0</v>
      </c>
      <c r="K25" s="12">
        <f t="shared" si="2"/>
        <v>0</v>
      </c>
      <c r="L25" s="12">
        <f t="shared" si="2"/>
        <v>0</v>
      </c>
      <c r="M25" s="12">
        <f t="shared" si="2"/>
        <v>0</v>
      </c>
      <c r="N25" s="12">
        <f t="shared" si="2"/>
        <v>0</v>
      </c>
      <c r="O25" s="12">
        <f t="shared" si="2"/>
        <v>0</v>
      </c>
      <c r="P25" s="12">
        <f t="shared" si="2"/>
        <v>0</v>
      </c>
      <c r="Q25" s="12">
        <f t="shared" si="2"/>
        <v>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DADCF-D5B5-4D87-9B66-40D5A1392293}">
  <dimension ref="C2:Q30"/>
  <sheetViews>
    <sheetView showGridLines="0" workbookViewId="0">
      <selection activeCell="C3" sqref="C3"/>
    </sheetView>
  </sheetViews>
  <sheetFormatPr defaultRowHeight="15.75" x14ac:dyDescent="0.25"/>
  <cols>
    <col min="1" max="2" width="9.140625" style="4"/>
    <col min="3" max="3" width="35.7109375" style="4" customWidth="1"/>
    <col min="4" max="4" width="9.85546875" style="4" customWidth="1"/>
    <col min="5" max="5" width="9.42578125" style="4" customWidth="1"/>
    <col min="6" max="6" width="9.85546875" style="4" bestFit="1" customWidth="1"/>
    <col min="7" max="14" width="9.28515625" style="4" bestFit="1" customWidth="1"/>
    <col min="15" max="17" width="10.42578125" style="4" bestFit="1" customWidth="1"/>
    <col min="18" max="16384" width="9.140625" style="4"/>
  </cols>
  <sheetData>
    <row r="2" spans="3:17" ht="25.5" x14ac:dyDescent="0.35">
      <c r="C2" s="35" t="s">
        <v>138</v>
      </c>
      <c r="D2" s="35"/>
      <c r="H2" s="27" t="s">
        <v>67</v>
      </c>
    </row>
    <row r="3" spans="3:17" x14ac:dyDescent="0.25">
      <c r="H3" s="4" t="s">
        <v>90</v>
      </c>
      <c r="J3" s="37">
        <v>0.13</v>
      </c>
    </row>
    <row r="4" spans="3:17" ht="16.5" thickBot="1" x14ac:dyDescent="0.3"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3:17" ht="16.5" thickBot="1" x14ac:dyDescent="0.3"/>
    <row r="6" spans="3:17" ht="16.5" thickBot="1" x14ac:dyDescent="0.3">
      <c r="C6" s="8" t="s">
        <v>9</v>
      </c>
      <c r="D6" s="8"/>
      <c r="E6" s="9">
        <f>+Financial_Statements!E6</f>
        <v>43861</v>
      </c>
      <c r="F6" s="9">
        <f>EOMONTH(E6+1,1)</f>
        <v>43921</v>
      </c>
      <c r="G6" s="9">
        <f t="shared" ref="G6:P6" si="0">EOMONTH(F6+1,0)</f>
        <v>43951</v>
      </c>
      <c r="H6" s="9">
        <f t="shared" si="0"/>
        <v>43982</v>
      </c>
      <c r="I6" s="9">
        <f t="shared" si="0"/>
        <v>44012</v>
      </c>
      <c r="J6" s="9">
        <f t="shared" si="0"/>
        <v>44043</v>
      </c>
      <c r="K6" s="9">
        <f t="shared" si="0"/>
        <v>44074</v>
      </c>
      <c r="L6" s="9">
        <f t="shared" si="0"/>
        <v>44104</v>
      </c>
      <c r="M6" s="9">
        <f t="shared" si="0"/>
        <v>44135</v>
      </c>
      <c r="N6" s="9">
        <f t="shared" si="0"/>
        <v>44165</v>
      </c>
      <c r="O6" s="9">
        <f t="shared" si="0"/>
        <v>44196</v>
      </c>
      <c r="P6" s="9">
        <f t="shared" si="0"/>
        <v>44227</v>
      </c>
      <c r="Q6" s="11">
        <f>YEAR(P6)</f>
        <v>2021</v>
      </c>
    </row>
    <row r="8" spans="3:17" x14ac:dyDescent="0.25">
      <c r="C8" s="4" t="s">
        <v>74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15">
        <f>SUM(E8:P8)</f>
        <v>0</v>
      </c>
    </row>
    <row r="9" spans="3:17" x14ac:dyDescent="0.25">
      <c r="C9" s="4" t="s">
        <v>75</v>
      </c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15">
        <f t="shared" ref="Q9:Q15" si="1">SUM(E9:P9)</f>
        <v>0</v>
      </c>
    </row>
    <row r="10" spans="3:17" x14ac:dyDescent="0.25">
      <c r="C10" s="4" t="s">
        <v>76</v>
      </c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15">
        <f t="shared" si="1"/>
        <v>0</v>
      </c>
    </row>
    <row r="11" spans="3:17" x14ac:dyDescent="0.25">
      <c r="C11" s="4" t="s">
        <v>77</v>
      </c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15">
        <f t="shared" si="1"/>
        <v>0</v>
      </c>
    </row>
    <row r="12" spans="3:17" x14ac:dyDescent="0.25">
      <c r="C12" s="4" t="s">
        <v>78</v>
      </c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15">
        <f t="shared" si="1"/>
        <v>0</v>
      </c>
    </row>
    <row r="13" spans="3:17" x14ac:dyDescent="0.25">
      <c r="C13" s="4" t="s">
        <v>79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15">
        <f t="shared" si="1"/>
        <v>0</v>
      </c>
    </row>
    <row r="14" spans="3:17" x14ac:dyDescent="0.25">
      <c r="C14" s="4" t="s">
        <v>80</v>
      </c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15">
        <f t="shared" si="1"/>
        <v>0</v>
      </c>
    </row>
    <row r="15" spans="3:17" x14ac:dyDescent="0.25">
      <c r="C15" s="4" t="s">
        <v>81</v>
      </c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15">
        <f t="shared" si="1"/>
        <v>0</v>
      </c>
    </row>
    <row r="16" spans="3:17" ht="16.5" thickBot="1" x14ac:dyDescent="0.3">
      <c r="C16" s="10" t="s">
        <v>39</v>
      </c>
      <c r="D16" s="10"/>
      <c r="E16" s="12">
        <f>SUM(E8:E15)</f>
        <v>0</v>
      </c>
      <c r="F16" s="12">
        <f t="shared" ref="F16:Q16" si="2">SUM(F8:F15)</f>
        <v>0</v>
      </c>
      <c r="G16" s="12">
        <f t="shared" si="2"/>
        <v>0</v>
      </c>
      <c r="H16" s="12">
        <f t="shared" si="2"/>
        <v>0</v>
      </c>
      <c r="I16" s="12">
        <f t="shared" si="2"/>
        <v>0</v>
      </c>
      <c r="J16" s="12">
        <f t="shared" si="2"/>
        <v>0</v>
      </c>
      <c r="K16" s="12">
        <f t="shared" si="2"/>
        <v>0</v>
      </c>
      <c r="L16" s="12">
        <f t="shared" si="2"/>
        <v>0</v>
      </c>
      <c r="M16" s="12">
        <f t="shared" si="2"/>
        <v>0</v>
      </c>
      <c r="N16" s="12">
        <f t="shared" si="2"/>
        <v>0</v>
      </c>
      <c r="O16" s="12">
        <f t="shared" si="2"/>
        <v>0</v>
      </c>
      <c r="P16" s="12">
        <f t="shared" si="2"/>
        <v>0</v>
      </c>
      <c r="Q16" s="12">
        <f t="shared" si="2"/>
        <v>0</v>
      </c>
    </row>
    <row r="17" spans="3:17" x14ac:dyDescent="0.25">
      <c r="C17" s="4" t="s">
        <v>73</v>
      </c>
      <c r="E17" s="15">
        <f>+E16*$J$3</f>
        <v>0</v>
      </c>
      <c r="F17" s="15">
        <f t="shared" ref="F17" si="3">+F16*$J$3</f>
        <v>0</v>
      </c>
      <c r="G17" s="15">
        <f t="shared" ref="G17" si="4">+G16*$J$3</f>
        <v>0</v>
      </c>
      <c r="H17" s="15">
        <f t="shared" ref="H17" si="5">+H16*$J$3</f>
        <v>0</v>
      </c>
      <c r="I17" s="15">
        <f t="shared" ref="I17" si="6">+I16*$J$3</f>
        <v>0</v>
      </c>
      <c r="J17" s="15">
        <f t="shared" ref="J17" si="7">+J16*$J$3</f>
        <v>0</v>
      </c>
      <c r="K17" s="15">
        <f t="shared" ref="K17" si="8">+K16*$J$3</f>
        <v>0</v>
      </c>
      <c r="L17" s="15">
        <f t="shared" ref="L17" si="9">+L16*$J$3</f>
        <v>0</v>
      </c>
      <c r="M17" s="15">
        <f t="shared" ref="M17" si="10">+M16*$J$3</f>
        <v>0</v>
      </c>
      <c r="N17" s="15">
        <f t="shared" ref="N17" si="11">+N16*$J$3</f>
        <v>0</v>
      </c>
      <c r="O17" s="15">
        <f t="shared" ref="O17" si="12">+O16*$J$3</f>
        <v>0</v>
      </c>
      <c r="P17" s="15">
        <f t="shared" ref="P17" si="13">+P16*$J$3</f>
        <v>0</v>
      </c>
      <c r="Q17" s="15">
        <f t="shared" ref="Q17" si="14">+Q16*$J$3</f>
        <v>0</v>
      </c>
    </row>
    <row r="18" spans="3:17" ht="16.5" thickBot="1" x14ac:dyDescent="0.3">
      <c r="C18" s="10" t="s">
        <v>39</v>
      </c>
      <c r="D18" s="10"/>
      <c r="E18" s="12">
        <f>+E17+E16</f>
        <v>0</v>
      </c>
      <c r="F18" s="12">
        <f t="shared" ref="F18:Q18" si="15">+F17+F16</f>
        <v>0</v>
      </c>
      <c r="G18" s="12">
        <f t="shared" si="15"/>
        <v>0</v>
      </c>
      <c r="H18" s="12">
        <f t="shared" si="15"/>
        <v>0</v>
      </c>
      <c r="I18" s="12">
        <f t="shared" si="15"/>
        <v>0</v>
      </c>
      <c r="J18" s="12">
        <f t="shared" si="15"/>
        <v>0</v>
      </c>
      <c r="K18" s="12">
        <f t="shared" si="15"/>
        <v>0</v>
      </c>
      <c r="L18" s="12">
        <f t="shared" si="15"/>
        <v>0</v>
      </c>
      <c r="M18" s="12">
        <f t="shared" si="15"/>
        <v>0</v>
      </c>
      <c r="N18" s="12">
        <f t="shared" si="15"/>
        <v>0</v>
      </c>
      <c r="O18" s="12">
        <f t="shared" si="15"/>
        <v>0</v>
      </c>
      <c r="P18" s="12">
        <f t="shared" si="15"/>
        <v>0</v>
      </c>
      <c r="Q18" s="12">
        <f t="shared" si="15"/>
        <v>0</v>
      </c>
    </row>
    <row r="19" spans="3:17" x14ac:dyDescent="0.25">
      <c r="C19" s="49"/>
      <c r="D19" s="49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</row>
    <row r="20" spans="3:17" x14ac:dyDescent="0.25">
      <c r="C20" s="4" t="s">
        <v>82</v>
      </c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15">
        <f t="shared" ref="Q20:Q27" si="16">SUM(E20:P20)</f>
        <v>0</v>
      </c>
    </row>
    <row r="21" spans="3:17" x14ac:dyDescent="0.25">
      <c r="C21" s="4" t="s">
        <v>83</v>
      </c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15">
        <f t="shared" si="16"/>
        <v>0</v>
      </c>
    </row>
    <row r="22" spans="3:17" x14ac:dyDescent="0.25">
      <c r="C22" s="4" t="s">
        <v>84</v>
      </c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15">
        <f t="shared" si="16"/>
        <v>0</v>
      </c>
    </row>
    <row r="23" spans="3:17" x14ac:dyDescent="0.25">
      <c r="C23" s="4" t="s">
        <v>85</v>
      </c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15">
        <f t="shared" si="16"/>
        <v>0</v>
      </c>
    </row>
    <row r="24" spans="3:17" x14ac:dyDescent="0.25">
      <c r="C24" s="4" t="s">
        <v>86</v>
      </c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15">
        <f t="shared" si="16"/>
        <v>0</v>
      </c>
    </row>
    <row r="25" spans="3:17" x14ac:dyDescent="0.25">
      <c r="C25" s="4" t="s">
        <v>87</v>
      </c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15">
        <f t="shared" si="16"/>
        <v>0</v>
      </c>
    </row>
    <row r="26" spans="3:17" x14ac:dyDescent="0.25">
      <c r="C26" s="4" t="s">
        <v>88</v>
      </c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15">
        <f t="shared" si="16"/>
        <v>0</v>
      </c>
    </row>
    <row r="27" spans="3:17" x14ac:dyDescent="0.25">
      <c r="C27" s="4" t="s">
        <v>89</v>
      </c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15">
        <f t="shared" si="16"/>
        <v>0</v>
      </c>
    </row>
    <row r="28" spans="3:17" ht="16.5" thickBot="1" x14ac:dyDescent="0.3">
      <c r="C28" s="10" t="s">
        <v>72</v>
      </c>
      <c r="D28" s="10"/>
      <c r="E28" s="12">
        <f>+SUM(E20:E27)</f>
        <v>0</v>
      </c>
      <c r="F28" s="12">
        <f t="shared" ref="F28:Q28" si="17">+SUM(F20:F27)</f>
        <v>0</v>
      </c>
      <c r="G28" s="12">
        <f t="shared" si="17"/>
        <v>0</v>
      </c>
      <c r="H28" s="12">
        <f t="shared" si="17"/>
        <v>0</v>
      </c>
      <c r="I28" s="12">
        <f t="shared" si="17"/>
        <v>0</v>
      </c>
      <c r="J28" s="12">
        <f t="shared" si="17"/>
        <v>0</v>
      </c>
      <c r="K28" s="12">
        <f t="shared" si="17"/>
        <v>0</v>
      </c>
      <c r="L28" s="12">
        <f t="shared" si="17"/>
        <v>0</v>
      </c>
      <c r="M28" s="12">
        <f t="shared" si="17"/>
        <v>0</v>
      </c>
      <c r="N28" s="12">
        <f t="shared" si="17"/>
        <v>0</v>
      </c>
      <c r="O28" s="12">
        <f t="shared" si="17"/>
        <v>0</v>
      </c>
      <c r="P28" s="12">
        <f t="shared" si="17"/>
        <v>0</v>
      </c>
      <c r="Q28" s="12">
        <f t="shared" si="17"/>
        <v>0</v>
      </c>
    </row>
    <row r="29" spans="3:17" x14ac:dyDescent="0.25">
      <c r="C29" s="4" t="s">
        <v>73</v>
      </c>
      <c r="E29" s="15">
        <f>+E28*$J$3</f>
        <v>0</v>
      </c>
      <c r="F29" s="15">
        <f t="shared" ref="F29:Q29" si="18">+F28*$J$3</f>
        <v>0</v>
      </c>
      <c r="G29" s="15">
        <f t="shared" si="18"/>
        <v>0</v>
      </c>
      <c r="H29" s="15">
        <f t="shared" si="18"/>
        <v>0</v>
      </c>
      <c r="I29" s="15">
        <f t="shared" si="18"/>
        <v>0</v>
      </c>
      <c r="J29" s="15">
        <f t="shared" si="18"/>
        <v>0</v>
      </c>
      <c r="K29" s="15">
        <f t="shared" si="18"/>
        <v>0</v>
      </c>
      <c r="L29" s="15">
        <f t="shared" si="18"/>
        <v>0</v>
      </c>
      <c r="M29" s="15">
        <f t="shared" si="18"/>
        <v>0</v>
      </c>
      <c r="N29" s="15">
        <f t="shared" si="18"/>
        <v>0</v>
      </c>
      <c r="O29" s="15">
        <f t="shared" si="18"/>
        <v>0</v>
      </c>
      <c r="P29" s="15">
        <f t="shared" si="18"/>
        <v>0</v>
      </c>
      <c r="Q29" s="15">
        <f t="shared" si="18"/>
        <v>0</v>
      </c>
    </row>
    <row r="30" spans="3:17" ht="16.5" thickBot="1" x14ac:dyDescent="0.3">
      <c r="C30" s="10" t="s">
        <v>72</v>
      </c>
      <c r="D30" s="10"/>
      <c r="E30" s="12">
        <f>+E29+E28</f>
        <v>0</v>
      </c>
      <c r="F30" s="12">
        <f t="shared" ref="F30" si="19">+F29+F28</f>
        <v>0</v>
      </c>
      <c r="G30" s="12">
        <f t="shared" ref="G30" si="20">+G29+G28</f>
        <v>0</v>
      </c>
      <c r="H30" s="12">
        <f t="shared" ref="H30" si="21">+H29+H28</f>
        <v>0</v>
      </c>
      <c r="I30" s="12">
        <f t="shared" ref="I30" si="22">+I29+I28</f>
        <v>0</v>
      </c>
      <c r="J30" s="12">
        <f t="shared" ref="J30" si="23">+J29+J28</f>
        <v>0</v>
      </c>
      <c r="K30" s="12">
        <f t="shared" ref="K30" si="24">+K29+K28</f>
        <v>0</v>
      </c>
      <c r="L30" s="12">
        <f t="shared" ref="L30" si="25">+L29+L28</f>
        <v>0</v>
      </c>
      <c r="M30" s="12">
        <f t="shared" ref="M30" si="26">+M29+M28</f>
        <v>0</v>
      </c>
      <c r="N30" s="12">
        <f t="shared" ref="N30" si="27">+N29+N28</f>
        <v>0</v>
      </c>
      <c r="O30" s="12">
        <f t="shared" ref="O30" si="28">+O29+O28</f>
        <v>0</v>
      </c>
      <c r="P30" s="12">
        <f t="shared" ref="P30" si="29">+P29+P28</f>
        <v>0</v>
      </c>
      <c r="Q30" s="12">
        <f t="shared" ref="Q30" si="30">+Q29+Q28</f>
        <v>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DDE61-A840-4DBC-AA79-201654EE90B4}">
  <dimension ref="C2:Q30"/>
  <sheetViews>
    <sheetView showGridLines="0" topLeftCell="A4" workbookViewId="0">
      <selection activeCell="E36" sqref="E36"/>
    </sheetView>
  </sheetViews>
  <sheetFormatPr defaultRowHeight="15.75" x14ac:dyDescent="0.25"/>
  <cols>
    <col min="1" max="2" width="9.140625" style="4"/>
    <col min="3" max="3" width="35.7109375" style="4" customWidth="1"/>
    <col min="4" max="4" width="10.140625" style="4" customWidth="1"/>
    <col min="5" max="5" width="9.42578125" style="4" customWidth="1"/>
    <col min="6" max="6" width="9.85546875" style="4" bestFit="1" customWidth="1"/>
    <col min="7" max="14" width="9.28515625" style="4" bestFit="1" customWidth="1"/>
    <col min="15" max="17" width="10.42578125" style="4" bestFit="1" customWidth="1"/>
    <col min="18" max="16384" width="9.140625" style="4"/>
  </cols>
  <sheetData>
    <row r="2" spans="3:17" ht="25.5" x14ac:dyDescent="0.35">
      <c r="C2" s="35" t="s">
        <v>6</v>
      </c>
      <c r="D2" s="35"/>
      <c r="F2" s="27" t="s">
        <v>69</v>
      </c>
    </row>
    <row r="3" spans="3:17" x14ac:dyDescent="0.25">
      <c r="F3" s="4" t="s">
        <v>70</v>
      </c>
      <c r="I3" s="45">
        <v>5</v>
      </c>
    </row>
    <row r="4" spans="3:17" ht="16.5" thickBot="1" x14ac:dyDescent="0.3"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3:17" ht="16.5" thickBot="1" x14ac:dyDescent="0.3"/>
    <row r="6" spans="3:17" ht="16.5" thickBot="1" x14ac:dyDescent="0.3">
      <c r="C6" s="8" t="s">
        <v>9</v>
      </c>
      <c r="D6" s="8"/>
      <c r="E6" s="9">
        <f>+Financial_Statements!E6</f>
        <v>43861</v>
      </c>
      <c r="F6" s="9">
        <f>EOMONTH(E6+1,1)</f>
        <v>43921</v>
      </c>
      <c r="G6" s="9">
        <f t="shared" ref="G6:P6" si="0">EOMONTH(F6+1,0)</f>
        <v>43951</v>
      </c>
      <c r="H6" s="9">
        <f t="shared" si="0"/>
        <v>43982</v>
      </c>
      <c r="I6" s="9">
        <f t="shared" si="0"/>
        <v>44012</v>
      </c>
      <c r="J6" s="9">
        <f t="shared" si="0"/>
        <v>44043</v>
      </c>
      <c r="K6" s="9">
        <f t="shared" si="0"/>
        <v>44074</v>
      </c>
      <c r="L6" s="9">
        <f t="shared" si="0"/>
        <v>44104</v>
      </c>
      <c r="M6" s="9">
        <f t="shared" si="0"/>
        <v>44135</v>
      </c>
      <c r="N6" s="9">
        <f t="shared" si="0"/>
        <v>44165</v>
      </c>
      <c r="O6" s="9">
        <f t="shared" si="0"/>
        <v>44196</v>
      </c>
      <c r="P6" s="9">
        <f t="shared" si="0"/>
        <v>44227</v>
      </c>
      <c r="Q6" s="11">
        <f>YEAR(P6)</f>
        <v>2021</v>
      </c>
    </row>
    <row r="8" spans="3:17" x14ac:dyDescent="0.25"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15">
        <f>SUM(E8:P8)</f>
        <v>0</v>
      </c>
    </row>
    <row r="9" spans="3:17" x14ac:dyDescent="0.25"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15">
        <f t="shared" ref="Q9:Q22" si="1">SUM(E9:P9)</f>
        <v>0</v>
      </c>
    </row>
    <row r="10" spans="3:17" x14ac:dyDescent="0.25"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15">
        <f t="shared" si="1"/>
        <v>0</v>
      </c>
    </row>
    <row r="11" spans="3:17" x14ac:dyDescent="0.25"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15">
        <f t="shared" si="1"/>
        <v>0</v>
      </c>
    </row>
    <row r="12" spans="3:17" x14ac:dyDescent="0.25"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15">
        <f t="shared" si="1"/>
        <v>0</v>
      </c>
    </row>
    <row r="13" spans="3:17" x14ac:dyDescent="0.25"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15">
        <f t="shared" si="1"/>
        <v>0</v>
      </c>
    </row>
    <row r="14" spans="3:17" x14ac:dyDescent="0.25"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15">
        <f t="shared" si="1"/>
        <v>0</v>
      </c>
    </row>
    <row r="15" spans="3:17" x14ac:dyDescent="0.25"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15">
        <f t="shared" si="1"/>
        <v>0</v>
      </c>
    </row>
    <row r="16" spans="3:17" x14ac:dyDescent="0.25"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15">
        <f t="shared" si="1"/>
        <v>0</v>
      </c>
    </row>
    <row r="17" spans="3:17" x14ac:dyDescent="0.25"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15">
        <f t="shared" si="1"/>
        <v>0</v>
      </c>
    </row>
    <row r="18" spans="3:17" x14ac:dyDescent="0.25"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15">
        <f t="shared" si="1"/>
        <v>0</v>
      </c>
    </row>
    <row r="19" spans="3:17" x14ac:dyDescent="0.25"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15">
        <f t="shared" si="1"/>
        <v>0</v>
      </c>
    </row>
    <row r="20" spans="3:17" x14ac:dyDescent="0.25"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15">
        <f t="shared" si="1"/>
        <v>0</v>
      </c>
    </row>
    <row r="21" spans="3:17" x14ac:dyDescent="0.25"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15">
        <f t="shared" si="1"/>
        <v>0</v>
      </c>
    </row>
    <row r="22" spans="3:17" x14ac:dyDescent="0.25"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15">
        <f t="shared" si="1"/>
        <v>0</v>
      </c>
    </row>
    <row r="23" spans="3:17" ht="16.5" thickBot="1" x14ac:dyDescent="0.3">
      <c r="C23" s="10" t="s">
        <v>68</v>
      </c>
      <c r="D23" s="10"/>
      <c r="E23" s="12">
        <f>+SUM(E8:E22)</f>
        <v>0</v>
      </c>
      <c r="F23" s="12">
        <f t="shared" ref="F23:Q23" si="2">+SUM(F8:F22)</f>
        <v>0</v>
      </c>
      <c r="G23" s="12">
        <f t="shared" si="2"/>
        <v>0</v>
      </c>
      <c r="H23" s="12">
        <f t="shared" si="2"/>
        <v>0</v>
      </c>
      <c r="I23" s="12">
        <f t="shared" si="2"/>
        <v>0</v>
      </c>
      <c r="J23" s="12">
        <f t="shared" si="2"/>
        <v>0</v>
      </c>
      <c r="K23" s="12">
        <f t="shared" si="2"/>
        <v>0</v>
      </c>
      <c r="L23" s="12">
        <f t="shared" si="2"/>
        <v>0</v>
      </c>
      <c r="M23" s="12">
        <f t="shared" si="2"/>
        <v>0</v>
      </c>
      <c r="N23" s="12">
        <f t="shared" si="2"/>
        <v>0</v>
      </c>
      <c r="O23" s="12">
        <f t="shared" si="2"/>
        <v>0</v>
      </c>
      <c r="P23" s="12">
        <f t="shared" si="2"/>
        <v>0</v>
      </c>
      <c r="Q23" s="12">
        <f t="shared" si="2"/>
        <v>0</v>
      </c>
    </row>
    <row r="26" spans="3:17" x14ac:dyDescent="0.25">
      <c r="C26" s="4" t="s">
        <v>71</v>
      </c>
      <c r="E26" s="15">
        <f>+E23/5/12</f>
        <v>0</v>
      </c>
      <c r="F26" s="15">
        <f>+F23/5/12+E26</f>
        <v>0</v>
      </c>
      <c r="G26" s="15">
        <f t="shared" ref="G26:P26" si="3">+G23/5/12+F26</f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 t="shared" si="3"/>
        <v>0</v>
      </c>
      <c r="O26" s="15">
        <f t="shared" si="3"/>
        <v>0</v>
      </c>
      <c r="P26" s="15">
        <f t="shared" si="3"/>
        <v>0</v>
      </c>
      <c r="Q26" s="23">
        <f>SUM(E26:P26)</f>
        <v>0</v>
      </c>
    </row>
    <row r="28" spans="3:17" x14ac:dyDescent="0.25">
      <c r="C28" s="4" t="s">
        <v>101</v>
      </c>
      <c r="E28" s="23">
        <f>+E23+E32</f>
        <v>0</v>
      </c>
      <c r="F28" s="23">
        <f>+E28+F23</f>
        <v>0</v>
      </c>
      <c r="G28" s="23">
        <f t="shared" ref="G28:P28" si="4">+F28+G23</f>
        <v>0</v>
      </c>
      <c r="H28" s="23">
        <f t="shared" si="4"/>
        <v>0</v>
      </c>
      <c r="I28" s="23">
        <f t="shared" si="4"/>
        <v>0</v>
      </c>
      <c r="J28" s="23">
        <f t="shared" si="4"/>
        <v>0</v>
      </c>
      <c r="K28" s="23">
        <f t="shared" si="4"/>
        <v>0</v>
      </c>
      <c r="L28" s="23">
        <f t="shared" si="4"/>
        <v>0</v>
      </c>
      <c r="M28" s="23">
        <f t="shared" si="4"/>
        <v>0</v>
      </c>
      <c r="N28" s="23">
        <f t="shared" si="4"/>
        <v>0</v>
      </c>
      <c r="O28" s="23">
        <f t="shared" si="4"/>
        <v>0</v>
      </c>
      <c r="P28" s="23">
        <f t="shared" si="4"/>
        <v>0</v>
      </c>
      <c r="Q28" s="23">
        <f>+P28</f>
        <v>0</v>
      </c>
    </row>
    <row r="29" spans="3:17" x14ac:dyDescent="0.25">
      <c r="C29" s="4" t="s">
        <v>102</v>
      </c>
      <c r="E29" s="23">
        <f>+E26+E33</f>
        <v>0</v>
      </c>
      <c r="F29" s="23">
        <f t="shared" ref="F29:P29" si="5">+F26+F33</f>
        <v>0</v>
      </c>
      <c r="G29" s="23">
        <f t="shared" si="5"/>
        <v>0</v>
      </c>
      <c r="H29" s="23">
        <f t="shared" si="5"/>
        <v>0</v>
      </c>
      <c r="I29" s="23">
        <f t="shared" si="5"/>
        <v>0</v>
      </c>
      <c r="J29" s="23">
        <f t="shared" si="5"/>
        <v>0</v>
      </c>
      <c r="K29" s="23">
        <f t="shared" si="5"/>
        <v>0</v>
      </c>
      <c r="L29" s="23">
        <f t="shared" si="5"/>
        <v>0</v>
      </c>
      <c r="M29" s="23">
        <f t="shared" si="5"/>
        <v>0</v>
      </c>
      <c r="N29" s="23">
        <f t="shared" si="5"/>
        <v>0</v>
      </c>
      <c r="O29" s="23">
        <f t="shared" si="5"/>
        <v>0</v>
      </c>
      <c r="P29" s="23">
        <f t="shared" si="5"/>
        <v>0</v>
      </c>
      <c r="Q29" s="23">
        <f>+P29</f>
        <v>0</v>
      </c>
    </row>
    <row r="30" spans="3:17" x14ac:dyDescent="0.25">
      <c r="C30" s="4" t="s">
        <v>103</v>
      </c>
      <c r="D30" s="15">
        <f>+BS_Assump!D15</f>
        <v>0</v>
      </c>
      <c r="E30" s="23">
        <f>+E28-E29+D30</f>
        <v>0</v>
      </c>
      <c r="F30" s="23">
        <f t="shared" ref="F30:Q30" si="6">+F28-F29</f>
        <v>0</v>
      </c>
      <c r="G30" s="23">
        <f t="shared" si="6"/>
        <v>0</v>
      </c>
      <c r="H30" s="23">
        <f t="shared" si="6"/>
        <v>0</v>
      </c>
      <c r="I30" s="23">
        <f t="shared" si="6"/>
        <v>0</v>
      </c>
      <c r="J30" s="23">
        <f t="shared" si="6"/>
        <v>0</v>
      </c>
      <c r="K30" s="23">
        <f t="shared" si="6"/>
        <v>0</v>
      </c>
      <c r="L30" s="23">
        <f t="shared" si="6"/>
        <v>0</v>
      </c>
      <c r="M30" s="23">
        <f t="shared" si="6"/>
        <v>0</v>
      </c>
      <c r="N30" s="23">
        <f t="shared" si="6"/>
        <v>0</v>
      </c>
      <c r="O30" s="23">
        <f t="shared" si="6"/>
        <v>0</v>
      </c>
      <c r="P30" s="23">
        <f t="shared" si="6"/>
        <v>0</v>
      </c>
      <c r="Q30" s="23">
        <f t="shared" si="6"/>
        <v>0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2D6E0-3A2F-4EA0-BD09-A33024A3265E}">
  <dimension ref="B2:R44"/>
  <sheetViews>
    <sheetView showGridLines="0" workbookViewId="0">
      <selection activeCell="C45" sqref="C45"/>
    </sheetView>
  </sheetViews>
  <sheetFormatPr defaultRowHeight="15" x14ac:dyDescent="0.25"/>
  <cols>
    <col min="3" max="3" width="32.28515625" bestFit="1" customWidth="1"/>
    <col min="4" max="4" width="13" customWidth="1"/>
    <col min="5" max="5" width="9.28515625" bestFit="1" customWidth="1"/>
    <col min="6" max="13" width="10.140625" bestFit="1" customWidth="1"/>
    <col min="14" max="16" width="11.28515625" bestFit="1" customWidth="1"/>
    <col min="17" max="17" width="10.140625" bestFit="1" customWidth="1"/>
  </cols>
  <sheetData>
    <row r="2" spans="2:18" ht="25.5" x14ac:dyDescent="0.35">
      <c r="C2" s="35" t="s">
        <v>126</v>
      </c>
      <c r="H2" s="71"/>
    </row>
    <row r="4" spans="2:18" ht="15.75" thickBot="1" x14ac:dyDescent="0.3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6" spans="2:18" ht="15.75" x14ac:dyDescent="0.25">
      <c r="C6" s="7"/>
      <c r="D6" s="62">
        <f>+E6-30</f>
        <v>43831</v>
      </c>
      <c r="E6" s="62">
        <f>+Financial_Statements!E6</f>
        <v>43861</v>
      </c>
      <c r="F6" s="62">
        <f>+Financial_Statements!F6</f>
        <v>43890</v>
      </c>
      <c r="G6" s="62">
        <f>+Financial_Statements!G6</f>
        <v>43921</v>
      </c>
      <c r="H6" s="62">
        <f>+Financial_Statements!H6</f>
        <v>43951</v>
      </c>
      <c r="I6" s="62">
        <f>+Financial_Statements!I6</f>
        <v>43982</v>
      </c>
      <c r="J6" s="62">
        <f>+Financial_Statements!J6</f>
        <v>44012</v>
      </c>
      <c r="K6" s="62">
        <f>+Financial_Statements!K6</f>
        <v>44043</v>
      </c>
      <c r="L6" s="62">
        <f>+Financial_Statements!L6</f>
        <v>44074</v>
      </c>
      <c r="M6" s="62">
        <f>+Financial_Statements!M6</f>
        <v>44104</v>
      </c>
      <c r="N6" s="62">
        <f>+Financial_Statements!N6</f>
        <v>44135</v>
      </c>
      <c r="O6" s="62">
        <f>+Financial_Statements!O6</f>
        <v>44165</v>
      </c>
      <c r="P6" s="62">
        <f>+Financial_Statements!P6</f>
        <v>44196</v>
      </c>
      <c r="Q6" s="62"/>
    </row>
    <row r="7" spans="2:18" ht="16.5" thickBot="1" x14ac:dyDescent="0.3">
      <c r="C7" s="19" t="s">
        <v>91</v>
      </c>
      <c r="D7" s="19" t="s">
        <v>127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</row>
    <row r="8" spans="2:18" ht="15.75" x14ac:dyDescent="0.25">
      <c r="C8" s="27" t="s">
        <v>136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8" ht="15.75" x14ac:dyDescent="0.25">
      <c r="B9" s="71"/>
      <c r="C9" s="4" t="s">
        <v>93</v>
      </c>
      <c r="D9" s="6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</row>
    <row r="10" spans="2:18" ht="15.75" x14ac:dyDescent="0.25">
      <c r="B10" s="71"/>
      <c r="C10" s="4" t="s">
        <v>92</v>
      </c>
      <c r="D10" s="6"/>
      <c r="E10" s="84">
        <v>55</v>
      </c>
      <c r="F10" s="84">
        <v>54</v>
      </c>
      <c r="G10" s="84">
        <v>57</v>
      </c>
      <c r="H10" s="84">
        <v>57</v>
      </c>
      <c r="I10" s="84">
        <v>57</v>
      </c>
      <c r="J10" s="84">
        <v>57</v>
      </c>
      <c r="K10" s="84">
        <v>57</v>
      </c>
      <c r="L10" s="84">
        <v>57</v>
      </c>
      <c r="M10" s="84">
        <v>57</v>
      </c>
      <c r="N10" s="84">
        <v>57</v>
      </c>
      <c r="O10" s="84">
        <v>57</v>
      </c>
      <c r="P10" s="84">
        <v>57</v>
      </c>
      <c r="Q10" s="68"/>
      <c r="R10" s="71" t="s">
        <v>128</v>
      </c>
    </row>
    <row r="11" spans="2:18" ht="15.75" x14ac:dyDescent="0.25">
      <c r="B11" s="71"/>
      <c r="C11" s="4" t="s">
        <v>94</v>
      </c>
      <c r="D11" s="6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68"/>
      <c r="R11" s="71" t="s">
        <v>128</v>
      </c>
    </row>
    <row r="12" spans="2:18" ht="15.75" x14ac:dyDescent="0.25">
      <c r="B12" s="71"/>
      <c r="C12" s="4" t="s">
        <v>98</v>
      </c>
      <c r="D12" s="6"/>
      <c r="E12" s="84">
        <v>10</v>
      </c>
      <c r="F12" s="84">
        <v>10</v>
      </c>
      <c r="G12" s="84">
        <v>10</v>
      </c>
      <c r="H12" s="84">
        <v>10</v>
      </c>
      <c r="I12" s="84">
        <v>10</v>
      </c>
      <c r="J12" s="84">
        <v>10</v>
      </c>
      <c r="K12" s="84">
        <v>10</v>
      </c>
      <c r="L12" s="84">
        <v>10</v>
      </c>
      <c r="M12" s="84">
        <v>10</v>
      </c>
      <c r="N12" s="84">
        <v>10</v>
      </c>
      <c r="O12" s="84">
        <v>10</v>
      </c>
      <c r="P12" s="84">
        <v>10</v>
      </c>
      <c r="Q12" s="68"/>
      <c r="R12" s="71" t="s">
        <v>128</v>
      </c>
    </row>
    <row r="13" spans="2:18" ht="16.5" thickBot="1" x14ac:dyDescent="0.3">
      <c r="B13" s="71"/>
      <c r="C13" s="55" t="s">
        <v>95</v>
      </c>
      <c r="D13" s="56">
        <f>SUM(D9:D12)</f>
        <v>0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71"/>
    </row>
    <row r="14" spans="2:18" ht="15.75" x14ac:dyDescent="0.25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2:18" ht="16.5" thickBot="1" x14ac:dyDescent="0.3">
      <c r="C15" s="18" t="s">
        <v>100</v>
      </c>
      <c r="D15" s="63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</row>
    <row r="16" spans="2:18" ht="15.75" x14ac:dyDescent="0.25">
      <c r="C16" s="4"/>
      <c r="D16" s="4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2:18" ht="15.75" x14ac:dyDescent="0.25">
      <c r="C17" s="30" t="s">
        <v>104</v>
      </c>
      <c r="D17" s="52">
        <f>+D15+D13</f>
        <v>0</v>
      </c>
      <c r="E17" s="52">
        <f>+E15+E13</f>
        <v>0</v>
      </c>
      <c r="F17" s="52">
        <f t="shared" ref="F17:Q17" si="0">+F15+F13</f>
        <v>0</v>
      </c>
      <c r="G17" s="52">
        <f t="shared" si="0"/>
        <v>0</v>
      </c>
      <c r="H17" s="52">
        <f t="shared" si="0"/>
        <v>0</v>
      </c>
      <c r="I17" s="52">
        <f t="shared" si="0"/>
        <v>0</v>
      </c>
      <c r="J17" s="52">
        <f t="shared" si="0"/>
        <v>0</v>
      </c>
      <c r="K17" s="52">
        <f t="shared" si="0"/>
        <v>0</v>
      </c>
      <c r="L17" s="52">
        <f t="shared" si="0"/>
        <v>0</v>
      </c>
      <c r="M17" s="52">
        <f t="shared" si="0"/>
        <v>0</v>
      </c>
      <c r="N17" s="52">
        <f t="shared" si="0"/>
        <v>0</v>
      </c>
      <c r="O17" s="52">
        <f t="shared" si="0"/>
        <v>0</v>
      </c>
      <c r="P17" s="52">
        <f t="shared" si="0"/>
        <v>0</v>
      </c>
      <c r="Q17" s="52">
        <f t="shared" si="0"/>
        <v>0</v>
      </c>
    </row>
    <row r="18" spans="2:18" ht="15.75" x14ac:dyDescent="0.25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2:18" ht="15.75" x14ac:dyDescent="0.25">
      <c r="B19" s="71"/>
      <c r="C19" s="4" t="s">
        <v>96</v>
      </c>
      <c r="D19" s="6"/>
      <c r="E19" s="84">
        <v>30</v>
      </c>
      <c r="F19" s="84">
        <v>30</v>
      </c>
      <c r="G19" s="84">
        <v>30</v>
      </c>
      <c r="H19" s="84">
        <v>30</v>
      </c>
      <c r="I19" s="84">
        <v>30</v>
      </c>
      <c r="J19" s="84">
        <v>30</v>
      </c>
      <c r="K19" s="84">
        <v>30</v>
      </c>
      <c r="L19" s="84">
        <v>30</v>
      </c>
      <c r="M19" s="84">
        <v>30</v>
      </c>
      <c r="N19" s="84">
        <v>30</v>
      </c>
      <c r="O19" s="84">
        <v>30</v>
      </c>
      <c r="P19" s="84">
        <v>30</v>
      </c>
      <c r="Q19" s="68"/>
      <c r="R19" s="71" t="s">
        <v>128</v>
      </c>
    </row>
    <row r="20" spans="2:18" ht="15.75" x14ac:dyDescent="0.25">
      <c r="B20" s="71"/>
      <c r="C20" s="4" t="s">
        <v>97</v>
      </c>
      <c r="D20" s="6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68"/>
      <c r="R20" s="71" t="s">
        <v>128</v>
      </c>
    </row>
    <row r="21" spans="2:18" ht="15.75" x14ac:dyDescent="0.25">
      <c r="B21" s="71"/>
      <c r="C21" s="4"/>
      <c r="D21" s="6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68"/>
      <c r="R21" s="71" t="s">
        <v>128</v>
      </c>
    </row>
    <row r="22" spans="2:18" ht="15.75" x14ac:dyDescent="0.25">
      <c r="B22" s="71"/>
      <c r="C22" s="4"/>
      <c r="D22" s="6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68"/>
      <c r="R22" s="71" t="s">
        <v>128</v>
      </c>
    </row>
    <row r="23" spans="2:18" ht="15.75" x14ac:dyDescent="0.25">
      <c r="B23" s="71"/>
      <c r="C23" s="53" t="s">
        <v>99</v>
      </c>
      <c r="D23" s="54">
        <f>SUM(D19:D22)</f>
        <v>0</v>
      </c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</row>
    <row r="24" spans="2:18" ht="15.75" x14ac:dyDescent="0.25">
      <c r="B24" s="71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2:18" ht="15.75" x14ac:dyDescent="0.25">
      <c r="B25" s="71"/>
      <c r="C25" s="4" t="s">
        <v>105</v>
      </c>
      <c r="D25" s="6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</row>
    <row r="26" spans="2:18" ht="15.75" x14ac:dyDescent="0.25">
      <c r="B26" s="71"/>
      <c r="C26" s="4" t="s">
        <v>106</v>
      </c>
      <c r="D26" s="6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</row>
    <row r="27" spans="2:18" ht="15.75" x14ac:dyDescent="0.25">
      <c r="B27" s="71"/>
      <c r="C27" s="4"/>
      <c r="D27" s="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8" ht="16.5" thickBot="1" x14ac:dyDescent="0.3">
      <c r="B28" s="71"/>
      <c r="C28" s="58" t="s">
        <v>109</v>
      </c>
      <c r="D28" s="59">
        <f>SUM(D23:D27)</f>
        <v>0</v>
      </c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</row>
    <row r="29" spans="2:18" ht="15.75" x14ac:dyDescent="0.25">
      <c r="C29" s="4"/>
      <c r="D29" s="4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4"/>
    </row>
    <row r="30" spans="2:18" ht="15.75" x14ac:dyDescent="0.25">
      <c r="C30" s="4" t="s">
        <v>107</v>
      </c>
      <c r="D30" s="6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69"/>
      <c r="R30" s="71" t="s">
        <v>129</v>
      </c>
    </row>
    <row r="31" spans="2:18" ht="15.75" x14ac:dyDescent="0.25">
      <c r="C31" s="4" t="s">
        <v>108</v>
      </c>
      <c r="D31" s="6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6"/>
      <c r="R31" s="71" t="s">
        <v>130</v>
      </c>
    </row>
    <row r="32" spans="2:18" ht="15.75" x14ac:dyDescent="0.25">
      <c r="C32" s="4" t="s">
        <v>110</v>
      </c>
      <c r="D32" s="6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</row>
    <row r="33" spans="3:17" ht="15.75" x14ac:dyDescent="0.25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3:17" ht="16.5" thickBot="1" x14ac:dyDescent="0.3">
      <c r="C34" s="58" t="s">
        <v>111</v>
      </c>
      <c r="D34" s="59">
        <f>SUM(D30:D33)</f>
        <v>0</v>
      </c>
      <c r="E34" s="59">
        <f>SUM(E30:E33)</f>
        <v>0</v>
      </c>
      <c r="F34" s="59">
        <f t="shared" ref="F34:Q34" si="1">SUM(F30:F33)</f>
        <v>0</v>
      </c>
      <c r="G34" s="59">
        <f t="shared" si="1"/>
        <v>0</v>
      </c>
      <c r="H34" s="59">
        <f t="shared" si="1"/>
        <v>0</v>
      </c>
      <c r="I34" s="59">
        <f t="shared" si="1"/>
        <v>0</v>
      </c>
      <c r="J34" s="59">
        <f t="shared" si="1"/>
        <v>0</v>
      </c>
      <c r="K34" s="59">
        <f t="shared" si="1"/>
        <v>0</v>
      </c>
      <c r="L34" s="59">
        <f t="shared" si="1"/>
        <v>0</v>
      </c>
      <c r="M34" s="59">
        <f t="shared" si="1"/>
        <v>0</v>
      </c>
      <c r="N34" s="59">
        <f t="shared" si="1"/>
        <v>0</v>
      </c>
      <c r="O34" s="59">
        <f t="shared" si="1"/>
        <v>0</v>
      </c>
      <c r="P34" s="59">
        <f t="shared" si="1"/>
        <v>0</v>
      </c>
      <c r="Q34" s="59">
        <f t="shared" si="1"/>
        <v>0</v>
      </c>
    </row>
    <row r="35" spans="3:17" ht="15.75" x14ac:dyDescent="0.25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3:17" ht="15.75" x14ac:dyDescent="0.25">
      <c r="C36" s="30" t="s">
        <v>112</v>
      </c>
      <c r="D36" s="52">
        <f>+D34+D28</f>
        <v>0</v>
      </c>
      <c r="E36" s="52">
        <f>+E34+E28</f>
        <v>0</v>
      </c>
      <c r="F36" s="52">
        <f t="shared" ref="F36:Q36" si="2">+F34+F28</f>
        <v>0</v>
      </c>
      <c r="G36" s="52">
        <f t="shared" si="2"/>
        <v>0</v>
      </c>
      <c r="H36" s="52">
        <f t="shared" si="2"/>
        <v>0</v>
      </c>
      <c r="I36" s="52">
        <f t="shared" si="2"/>
        <v>0</v>
      </c>
      <c r="J36" s="52">
        <f t="shared" si="2"/>
        <v>0</v>
      </c>
      <c r="K36" s="52">
        <f t="shared" si="2"/>
        <v>0</v>
      </c>
      <c r="L36" s="52">
        <f t="shared" si="2"/>
        <v>0</v>
      </c>
      <c r="M36" s="52">
        <f t="shared" si="2"/>
        <v>0</v>
      </c>
      <c r="N36" s="52">
        <f t="shared" si="2"/>
        <v>0</v>
      </c>
      <c r="O36" s="52">
        <f t="shared" si="2"/>
        <v>0</v>
      </c>
      <c r="P36" s="52">
        <f t="shared" si="2"/>
        <v>0</v>
      </c>
      <c r="Q36" s="52">
        <f t="shared" si="2"/>
        <v>0</v>
      </c>
    </row>
    <row r="38" spans="3:17" x14ac:dyDescent="0.25">
      <c r="C38" t="s">
        <v>113</v>
      </c>
      <c r="D38" s="65">
        <f>+D17-D36</f>
        <v>0</v>
      </c>
    </row>
    <row r="40" spans="3:17" x14ac:dyDescent="0.25">
      <c r="C40" t="s">
        <v>105</v>
      </c>
    </row>
    <row r="41" spans="3:17" x14ac:dyDescent="0.25">
      <c r="C41" s="88" t="s">
        <v>135</v>
      </c>
      <c r="D41" s="87"/>
      <c r="E41" s="89">
        <f>+D44</f>
        <v>0</v>
      </c>
      <c r="F41" s="89">
        <f t="shared" ref="F41:P41" si="3">+E44</f>
        <v>0</v>
      </c>
      <c r="G41" s="89">
        <f t="shared" si="3"/>
        <v>0</v>
      </c>
      <c r="H41" s="89">
        <f t="shared" si="3"/>
        <v>0</v>
      </c>
      <c r="I41" s="89">
        <f t="shared" si="3"/>
        <v>0</v>
      </c>
      <c r="J41" s="89">
        <f t="shared" si="3"/>
        <v>0</v>
      </c>
      <c r="K41" s="89">
        <f t="shared" si="3"/>
        <v>0</v>
      </c>
      <c r="L41" s="89">
        <f t="shared" si="3"/>
        <v>0</v>
      </c>
      <c r="M41" s="89">
        <f t="shared" si="3"/>
        <v>0</v>
      </c>
      <c r="N41" s="89">
        <f t="shared" si="3"/>
        <v>0</v>
      </c>
      <c r="O41" s="89">
        <f t="shared" si="3"/>
        <v>0</v>
      </c>
      <c r="P41" s="89">
        <f t="shared" si="3"/>
        <v>0</v>
      </c>
    </row>
    <row r="42" spans="3:17" ht="15.75" x14ac:dyDescent="0.25">
      <c r="C42" s="88" t="s">
        <v>137</v>
      </c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</row>
    <row r="43" spans="3:17" ht="15.75" x14ac:dyDescent="0.25">
      <c r="C43" s="88" t="s">
        <v>133</v>
      </c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</row>
    <row r="44" spans="3:17" x14ac:dyDescent="0.25">
      <c r="C44" s="88" t="s">
        <v>134</v>
      </c>
      <c r="D44" s="86">
        <f>+D25</f>
        <v>0</v>
      </c>
      <c r="E44" s="86">
        <f>SUM(E41:E43)</f>
        <v>0</v>
      </c>
      <c r="F44" s="86">
        <f t="shared" ref="F44:P44" si="4">SUM(F41:F43)</f>
        <v>0</v>
      </c>
      <c r="G44" s="86">
        <f t="shared" si="4"/>
        <v>0</v>
      </c>
      <c r="H44" s="86">
        <f t="shared" si="4"/>
        <v>0</v>
      </c>
      <c r="I44" s="86">
        <f t="shared" si="4"/>
        <v>0</v>
      </c>
      <c r="J44" s="86">
        <f t="shared" si="4"/>
        <v>0</v>
      </c>
      <c r="K44" s="86">
        <f t="shared" si="4"/>
        <v>0</v>
      </c>
      <c r="L44" s="86">
        <f t="shared" si="4"/>
        <v>0</v>
      </c>
      <c r="M44" s="86">
        <f t="shared" si="4"/>
        <v>0</v>
      </c>
      <c r="N44" s="86">
        <f t="shared" si="4"/>
        <v>0</v>
      </c>
      <c r="O44" s="86">
        <f t="shared" si="4"/>
        <v>0</v>
      </c>
      <c r="P44" s="86">
        <f t="shared" si="4"/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Cover</vt:lpstr>
      <vt:lpstr>Contents</vt:lpstr>
      <vt:lpstr>Financial_Statements</vt:lpstr>
      <vt:lpstr>Products</vt:lpstr>
      <vt:lpstr>Selling_Marketing</vt:lpstr>
      <vt:lpstr>General_Admin</vt:lpstr>
      <vt:lpstr>Employees</vt:lpstr>
      <vt:lpstr>Capex</vt:lpstr>
      <vt:lpstr>BS_Assump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Mark</cp:lastModifiedBy>
  <dcterms:created xsi:type="dcterms:W3CDTF">2020-05-20T00:48:52Z</dcterms:created>
  <dcterms:modified xsi:type="dcterms:W3CDTF">2020-05-23T07:46:37Z</dcterms:modified>
</cp:coreProperties>
</file>